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tabRatio="617" activeTab="0"/>
  </bookViews>
  <sheets>
    <sheet name="TOTALS" sheetId="1" r:id="rId1"/>
    <sheet name="TOTALS GRAPH" sheetId="2" r:id="rId2"/>
    <sheet name="Andrew Porter" sheetId="3" r:id="rId3"/>
    <sheet name="Casual Hoya" sheetId="4" r:id="rId4"/>
    <sheet name="Chas Rich" sheetId="5" r:id="rId5"/>
    <sheet name="Chris Lane" sheetId="6" r:id="rId6"/>
    <sheet name="GarySJ" sheetId="7" r:id="rId7"/>
    <sheet name="Hoya Suxa" sheetId="8" r:id="rId8"/>
    <sheet name="Jamie DeVriend" sheetId="9" r:id="rId9"/>
    <sheet name="Ken DeCelles" sheetId="10" r:id="rId10"/>
    <sheet name="Kevin Meacham" sheetId="11" r:id="rId11"/>
    <sheet name="Mengus22" sheetId="12" r:id="rId12"/>
    <sheet name="Scott-Bearcats Blog" sheetId="13" r:id="rId13"/>
    <sheet name="Sean Keeley" sheetId="14" r:id="rId14"/>
    <sheet name="Toro Grande" sheetId="15" r:id="rId15"/>
    <sheet name="WVUIE97" sheetId="16" r:id="rId16"/>
  </sheets>
  <definedNames/>
  <calcPr fullCalcOnLoad="1"/>
</workbook>
</file>

<file path=xl/sharedStrings.xml><?xml version="1.0" encoding="utf-8"?>
<sst xmlns="http://schemas.openxmlformats.org/spreadsheetml/2006/main" count="1481" uniqueCount="448">
  <si>
    <t>TOTAL SCORES</t>
  </si>
  <si>
    <t>Week 1</t>
  </si>
  <si>
    <t>Week 2</t>
  </si>
  <si>
    <t>Hoya Suxa</t>
  </si>
  <si>
    <t>Chris Lane</t>
  </si>
  <si>
    <t>Ken DeCelles</t>
  </si>
  <si>
    <t>Casual Hoya</t>
  </si>
  <si>
    <t>Kevin Meacham</t>
  </si>
  <si>
    <t>Andrew Porter</t>
  </si>
  <si>
    <t>Scott/Bearcats Blog</t>
  </si>
  <si>
    <t>Chas Rich</t>
  </si>
  <si>
    <t>WVUIE97</t>
  </si>
  <si>
    <t>Sean Keeley</t>
  </si>
  <si>
    <t>Toro Grande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</si>
  <si>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</si>
  <si>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</si>
  <si>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</si>
  <si>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</si>
  <si>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</si>
  <si>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</si>
  <si>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</si>
  <si>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</si>
  <si>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</si>
  <si>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</si>
  <si>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</si>
  <si>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</si>
  <si>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BOWLS</t>
  </si>
  <si>
    <t>WIN</t>
  </si>
  <si>
    <t>BEGINNING BANKROLL: $1,000</t>
  </si>
  <si>
    <t>LOSS</t>
  </si>
  <si>
    <t>WEEKLY GAIN/LOSS</t>
  </si>
  <si>
    <t>WEEK 1 TOTAL</t>
  </si>
  <si>
    <t>WEEK 2 TOTAL</t>
  </si>
  <si>
    <t>BYE WEEK</t>
  </si>
  <si>
    <t>PRESEASON</t>
  </si>
  <si>
    <t>TOTAL WEALTH</t>
  </si>
  <si>
    <t>indicates bye week taken</t>
  </si>
  <si>
    <t>indicates negative balance</t>
  </si>
  <si>
    <t>indicates ineligible to win</t>
  </si>
  <si>
    <t>Wake Forest +6.5 vs. Syracuse</t>
  </si>
  <si>
    <t>Notre Dame -10 vs. USF</t>
  </si>
  <si>
    <t>Uconn +2.5 vs. Vanderbilt</t>
  </si>
  <si>
    <t>Michigan +3.5 vs. Notre Dame</t>
  </si>
  <si>
    <t>Texas -7 vs. BYU</t>
  </si>
  <si>
    <t>North Texas +14 vs. FIU</t>
  </si>
  <si>
    <t>Memphis +whatever vs. Mississippi St.</t>
  </si>
  <si>
    <t>Parlay: Northern Illinois -6.5, Virginia -6.5, TCU -2</t>
  </si>
  <si>
    <t>Pittsburgh -whatever vs. Buffalo</t>
  </si>
  <si>
    <t>TCU -4 vs. Baylor</t>
  </si>
  <si>
    <t>Texas -24.5 vs. Rice</t>
  </si>
  <si>
    <t>Louisville -4 vs. FIU</t>
  </si>
  <si>
    <t>Stanford -20.5 vs. Duke</t>
  </si>
  <si>
    <t>Wisconsin -20.5 vs. Oregon State</t>
  </si>
  <si>
    <t>Kansas +5.5 vs. Northern Illinois</t>
  </si>
  <si>
    <t>FIU -14 vs. North Texas</t>
  </si>
  <si>
    <t>Mississippi State -whatever vs. Memphis</t>
  </si>
  <si>
    <t>BYU -2.5 vs. Mississippi</t>
  </si>
  <si>
    <t>Georgia +3.5 vs. Boise State</t>
  </si>
  <si>
    <t>TCU -2 over Air Force</t>
  </si>
  <si>
    <t>Louisville -4 over FIU</t>
  </si>
  <si>
    <t>Stanford -20.5 over Duke</t>
  </si>
  <si>
    <t>Parlay: Alabama -10, TCU -2</t>
  </si>
  <si>
    <t>Oregon -4.5 over LSU</t>
  </si>
  <si>
    <t>USF +320 over Notre Dame</t>
  </si>
  <si>
    <t>Ohio State -19 vs. Toledo</t>
  </si>
  <si>
    <t>Parlay: Oklahoma State -13.5, NC State -2, Arkansas State -15</t>
  </si>
  <si>
    <t>USF -20.5 vs. Ball State</t>
  </si>
  <si>
    <t>North Carolina -10 over Rutgers</t>
  </si>
  <si>
    <t>Missouri -whatever vs. Miami U</t>
  </si>
  <si>
    <t>Auburn -whatever vs. Utah State</t>
  </si>
  <si>
    <t>Bowling Green/Idaho OVER</t>
  </si>
  <si>
    <t>UNLV +34.5 vs. Wisconsin</t>
  </si>
  <si>
    <t>Clemson -whatever vs. Troy</t>
  </si>
  <si>
    <t>San Diego State/Army UNDER</t>
  </si>
  <si>
    <t>Boston College +7 vs. UCF</t>
  </si>
  <si>
    <t>Ball State +20.5 vs. USF</t>
  </si>
  <si>
    <t>GarySJ</t>
  </si>
  <si>
    <t>TCU -2 vs. Air Force</t>
  </si>
  <si>
    <t>Vanderbilt -2.5 vs. Uconn</t>
  </si>
  <si>
    <t>Iowa -6.5 vs. Iowa State</t>
  </si>
  <si>
    <t>Syracuse/Wake Forest UNDER</t>
  </si>
  <si>
    <t>UCLA +3 vs. Houston</t>
  </si>
  <si>
    <t>Boise State -3.5 vs. Georgia</t>
  </si>
  <si>
    <t>TCU -whatever vs. Baylor</t>
  </si>
  <si>
    <t>USF +320 vs. Notre Dame</t>
  </si>
  <si>
    <t>West Virginia -23 over Marshall</t>
  </si>
  <si>
    <t>NO BET</t>
  </si>
  <si>
    <t>Parlay: Boise State -3.5, BYU -3</t>
  </si>
  <si>
    <t>TCU -4.5 vs. Baylor</t>
  </si>
  <si>
    <t>Parlay: LSU +4, Indiana -6, Texas -24</t>
  </si>
  <si>
    <t>Ohio -6 over New Mexico State</t>
  </si>
  <si>
    <t>Wake Forest +6 over Syracuse</t>
  </si>
  <si>
    <t>USF +10 vs. Notre Dame</t>
  </si>
  <si>
    <t>Kentucky -18 vs. Western Kentucky</t>
  </si>
  <si>
    <t>Florida State -29 vs. UL-Monroe</t>
  </si>
  <si>
    <t>Stanford -30 over San Jose State</t>
  </si>
  <si>
    <t>UNLV +35.5 vs. Wisconsin</t>
  </si>
  <si>
    <t>Syracuse -6 vs. Wake Forest</t>
  </si>
  <si>
    <t>Syracuse -6 over Wake Forest</t>
  </si>
  <si>
    <t>USF/Notre Dame OVER 47</t>
  </si>
  <si>
    <t>Houston -3 vs. UCLA</t>
  </si>
  <si>
    <t>FAU +35 vs. Florida</t>
  </si>
  <si>
    <t>West Virginia -23 vs. Marshall</t>
  </si>
  <si>
    <t>Buffalo +31 vs. Pittsburgh</t>
  </si>
  <si>
    <t>Georgia +140 vs. Boise State</t>
  </si>
  <si>
    <t>Southern Miss -12.5 vs. Louisiana Tech</t>
  </si>
  <si>
    <t>Wake Forest/Syracuse UNDER</t>
  </si>
  <si>
    <t>LSU +4.5 over Oregon</t>
  </si>
  <si>
    <t>Notre Dame -3.5 over Michigan</t>
  </si>
  <si>
    <t>East Carolina +18 over Virginia Tech</t>
  </si>
  <si>
    <t>USF -20.5 over Ball State</t>
  </si>
  <si>
    <t>Alabama -10 vs. Penn State</t>
  </si>
  <si>
    <t>Stanford -21 over Duke</t>
  </si>
  <si>
    <t>Oklahoma State -13.5 vs. Arizona</t>
  </si>
  <si>
    <t>Ohio State -18.5 vs. Toledo</t>
  </si>
  <si>
    <t>Cincinnati +6 vs. Tennessee</t>
  </si>
  <si>
    <t>Auburn +6.5 vs. Mississippi State</t>
  </si>
  <si>
    <t>East Carolina +18 vs. Virginia Tech</t>
  </si>
  <si>
    <t>Parlay: Stanford -21, TCU -2</t>
  </si>
  <si>
    <t>Cincinnati/Akron OVER 56.5</t>
  </si>
  <si>
    <t>Maryland -2 vs. West Virginia</t>
  </si>
  <si>
    <t>Parlay: Miami Univ. +4.5, Texas -3.5</t>
  </si>
  <si>
    <t>Auburn +3 vs. Clemson</t>
  </si>
  <si>
    <t>Temple +$250 vs. Penn State</t>
  </si>
  <si>
    <t>Syracuse +$500 vs. USC</t>
  </si>
  <si>
    <t>WEEK 3 TOTAL</t>
  </si>
  <si>
    <t>West Virginia +$110 vs. Maryland</t>
  </si>
  <si>
    <t>Parlay: Auburn +$135 and Okla St. -13.5</t>
  </si>
  <si>
    <t>Michigan St. +4.5 vs. Notre Dame</t>
  </si>
  <si>
    <t>Iowa -3 vs. Pittsburgh</t>
  </si>
  <si>
    <t>West Virginia +$110 over Maryland</t>
  </si>
  <si>
    <t>Houston -7 vs. Louisiana Tech</t>
  </si>
  <si>
    <t>LSU/Mississippi State UNDER 50.5</t>
  </si>
  <si>
    <t>Cincinnati -34.5 vs. Akron</t>
  </si>
  <si>
    <t>Louisville +6 vs. Kentucky</t>
  </si>
  <si>
    <t>Oklahoma State -13.5 vs. Tulsa</t>
  </si>
  <si>
    <t>Tennessee +9.5 vs. Florida</t>
  </si>
  <si>
    <t>Cincinnati/Akron OVER 59.5</t>
  </si>
  <si>
    <t>Iowa State +6 vs. Connecticut</t>
  </si>
  <si>
    <t>Houston/Louisiana Tech UNDER 72</t>
  </si>
  <si>
    <t>West Virginia +2 vs. Maryland</t>
  </si>
  <si>
    <t>Texas Tech -21 vs. New Mexico</t>
  </si>
  <si>
    <t>Stanford -10 vs. Arizona</t>
  </si>
  <si>
    <t>Parlay: Boise State -20, Texas -3.5, BSU/Toledo OVER 59.5</t>
  </si>
  <si>
    <t>Penn State -7.5 vs. Temple</t>
  </si>
  <si>
    <t>Parlay: Boise/Toledo OVER 60, WVU +110, Houston -7</t>
  </si>
  <si>
    <t>Wisconsin -17 vs. Northern Illinois</t>
  </si>
  <si>
    <t>FIU +5 vs. UCF</t>
  </si>
  <si>
    <t>UNLV +20 vs. Hawaii</t>
  </si>
  <si>
    <t>Penn State/Temple OVER 45</t>
  </si>
  <si>
    <t>Cincinnati -34 vs. Akron</t>
  </si>
  <si>
    <t>Clemson -3 vs. Auburn</t>
  </si>
  <si>
    <t>Boise State -20 vs. Toledo</t>
  </si>
  <si>
    <t>Notre Dame -4.5 vs. Michigan State</t>
  </si>
  <si>
    <t>Duke +7 vs. Boston College</t>
  </si>
  <si>
    <t>Mississippi State +3.5 vs. LSU</t>
  </si>
  <si>
    <t>Oklahoma State -13.5 over Tulsa</t>
  </si>
  <si>
    <t>LSU/Mississippi State OVER 50</t>
  </si>
  <si>
    <t>Mengus22</t>
  </si>
  <si>
    <t>Tulane +10 vs. Duke</t>
  </si>
  <si>
    <t>Kansas State +12.5 vs. Miami</t>
  </si>
  <si>
    <t>UCLA +4 vs. Oregon State</t>
  </si>
  <si>
    <t>Ohio +4.5 vs. Rutgers</t>
  </si>
  <si>
    <t>Vanderbilt +16 vs. South Carolina</t>
  </si>
  <si>
    <t>Colorado State +300 vs. Utah State</t>
  </si>
  <si>
    <t>New Mexico State +320 vs. San Jose State</t>
  </si>
  <si>
    <t>BYU -2.5 vs. UCF</t>
  </si>
  <si>
    <t>Florida State +2.5 vs. Clemson</t>
  </si>
  <si>
    <t>WEEK 4 TOTAL</t>
  </si>
  <si>
    <t>Parlay: ND -6.5, Oregon/Arizona OVER 64.5</t>
  </si>
  <si>
    <t>South Florida -29 vs. UTEP</t>
  </si>
  <si>
    <t>Notre Dame -6.5 vs. Pittsburgh</t>
  </si>
  <si>
    <t>Toledo +2.5 vs. Syracuse</t>
  </si>
  <si>
    <t>Parlay: ND -6.5, Ohio +4.5, Buffalo +8.5</t>
  </si>
  <si>
    <t>Syracuse -2.5 vs. Toledo</t>
  </si>
  <si>
    <t>Oklahoma State +170 vs. Texas A&amp;M</t>
  </si>
  <si>
    <t>6-Pt. Tease: Florida, TX Tech, MS ST -13.5</t>
  </si>
  <si>
    <t>Florida State +120 vs. Clemson</t>
  </si>
  <si>
    <t>West Virginia +190 vs. LSU</t>
  </si>
  <si>
    <t>Parlay: ECU -13, Temple +9, Temple +260</t>
  </si>
  <si>
    <t>Virginia Tech -20.5 vs. Marshall</t>
  </si>
  <si>
    <t>Rutgers -4.5 vs. Ohio</t>
  </si>
  <si>
    <t>Georgia -9.5 vs. Mississippi</t>
  </si>
  <si>
    <t>UTEP +29 vs. South Florida</t>
  </si>
  <si>
    <t>Parlay: CIN -2.5, Florida -19.5, BYU -2.5</t>
  </si>
  <si>
    <t>Oregon -15.5 vs. Arizona</t>
  </si>
  <si>
    <t>Ohio State -15 vs. Colorado</t>
  </si>
  <si>
    <t>UCLA +4.5 vs. Oregon State</t>
  </si>
  <si>
    <t>Illinois -12 vs. Western Michigan</t>
  </si>
  <si>
    <t>Penn State -28.5 vs. Eastern Michigan</t>
  </si>
  <si>
    <t>North Carolina +6.5 vs. Georgia Tech</t>
  </si>
  <si>
    <t>Maryland -9 vs. Temple</t>
  </si>
  <si>
    <t>Miami Univ. -4 vs. Bowling Green</t>
  </si>
  <si>
    <t>Connecticut -8.5 vs. Buffalo</t>
  </si>
  <si>
    <t>Ball State +4 vs. Army</t>
  </si>
  <si>
    <t>Oklahoma State +4.5 vs. Texas A&amp;M</t>
  </si>
  <si>
    <t>Parlay: Boise State -28.5, BYU -2.5</t>
  </si>
  <si>
    <t>Tulane +305 vs. Duke</t>
  </si>
  <si>
    <t>Connecticut/Buffalo UNDER 46</t>
  </si>
  <si>
    <t>Florida -19.5 vs. Kentucky</t>
  </si>
  <si>
    <t>West Virginia +6 vs. LSU</t>
  </si>
  <si>
    <t>indicates out of game</t>
  </si>
  <si>
    <t>Parlay: Navy -3, Alabama -3.5, Nebraska +9</t>
  </si>
  <si>
    <t>Wake Forest/Boston College UNDER 49</t>
  </si>
  <si>
    <t>Connecticut -3 vs. Western Michigan</t>
  </si>
  <si>
    <t>WEEK 5 TOTAL</t>
  </si>
  <si>
    <t>Parlay: Syracuse PK, VT -6.5, FIU -3</t>
  </si>
  <si>
    <t>Alabama -3.5 vs. Florida</t>
  </si>
  <si>
    <t>Auburn +9.5 vs. South Carolina</t>
  </si>
  <si>
    <t>WEEK 5</t>
  </si>
  <si>
    <t>Parlay: USF -3, Georgia Tech -10, Baylor -3.5</t>
  </si>
  <si>
    <t>West Virginia -20 vs. Bowling Green</t>
  </si>
  <si>
    <t>Syracuse PK vs. Rutgers</t>
  </si>
  <si>
    <t>Georgia Tech -10 vs. NC State</t>
  </si>
  <si>
    <t>Kentucky/LSU OVER 49</t>
  </si>
  <si>
    <t>Parlay: USF -3, Wake Forest -2.5</t>
  </si>
  <si>
    <t>USF -3 vs. Pittsburgh</t>
  </si>
  <si>
    <t>Arizona +13 vs. USC</t>
  </si>
  <si>
    <t>Parlay: TCU -13, Oklahoma -38</t>
  </si>
  <si>
    <t>Pittsburgh +3 vs. South Florida</t>
  </si>
  <si>
    <t>Arkansas +2.5 vs. Texas A&amp;M</t>
  </si>
  <si>
    <t>Stanford -20.5 vs. UCLA</t>
  </si>
  <si>
    <t>Cincinnati -14.5 vs. Miami U</t>
  </si>
  <si>
    <t>South Florida -3.5 vs. Pittsburgh</t>
  </si>
  <si>
    <t>LSU/Kentucky OVER 45</t>
  </si>
  <si>
    <t>Akron +9.5 vs. Eastern Michigan</t>
  </si>
  <si>
    <t>UTEP +$500 vs. Houston</t>
  </si>
  <si>
    <t>Tennessee -28.5 vs. Buffalo</t>
  </si>
  <si>
    <t>FIU -3.5 vs. Duke</t>
  </si>
  <si>
    <t>Idaho +16 vs. Virginia</t>
  </si>
  <si>
    <t>East Carolina +6 vs. North Carolina</t>
  </si>
  <si>
    <t>South Florida -3 vs. Pittsburgh</t>
  </si>
  <si>
    <t>Rutgers PK vs. Syracuse</t>
  </si>
  <si>
    <t>FIU -3 vs. Duke</t>
  </si>
  <si>
    <t>Parlay: FIU -3, Baylor -3.5, TCU -13</t>
  </si>
  <si>
    <t>Nebraska +9 vs. Wisconsin</t>
  </si>
  <si>
    <t>Boise State -27 vs. Nevada</t>
  </si>
  <si>
    <t>Arizona State -18 vs. Oregon State</t>
  </si>
  <si>
    <t>Northern Illinois -9.5 vs. Central Michigan</t>
  </si>
  <si>
    <t>Middle Tennessee -22.5 vs. Memphis</t>
  </si>
  <si>
    <t>Clemson +6.5 vs. Virginia Tech</t>
  </si>
  <si>
    <t>Mississippi State +7 vs. Georgia</t>
  </si>
  <si>
    <t>Florida State -10.5 vs. Wake Forest</t>
  </si>
  <si>
    <t>Clemson -21 vs. Boston College</t>
  </si>
  <si>
    <t>Nebraska -11 vs. Ohio State</t>
  </si>
  <si>
    <t>Syracuse -10 vs. Tulane</t>
  </si>
  <si>
    <t>Florida +14 vs. LSU</t>
  </si>
  <si>
    <t>WEEK 6 TOTAL</t>
  </si>
  <si>
    <t>Oregon -24 vs. California</t>
  </si>
  <si>
    <t>Boise State -20.5 vs. Fresno State</t>
  </si>
  <si>
    <t>Tulane +10 vs. Syracuse</t>
  </si>
  <si>
    <t>West Virginia -20.5 vs. Connecticut</t>
  </si>
  <si>
    <t>Parlay: Arizona -2, Vandy/Ala OVER 41, Nebraska -11.5</t>
  </si>
  <si>
    <t>Michigan/Northwestern OVER 59.5</t>
  </si>
  <si>
    <t>UL-Lafayette +6.5 vs. Troy</t>
  </si>
  <si>
    <t>Florida +$400 vs. LSU</t>
  </si>
  <si>
    <t>Nebraska -11.5 vs. Ohio State</t>
  </si>
  <si>
    <t>LSU -14 vs. Florida</t>
  </si>
  <si>
    <t>Maryland +14 vs. Georgia Tech</t>
  </si>
  <si>
    <t>Minnesota +10.5 vs. Purdue</t>
  </si>
  <si>
    <t>Temple -9 vs. Ball State</t>
  </si>
  <si>
    <t>Iowa +3.5 vs. Penn State</t>
  </si>
  <si>
    <t>Pittsburgh -7 vs. Rutgers</t>
  </si>
  <si>
    <t>Baylor -15 vs. Iowa State</t>
  </si>
  <si>
    <t>Iowa State +$475 vs. Baylor</t>
  </si>
  <si>
    <t>Texas Tech +$320 vs. Texas A&amp;M</t>
  </si>
  <si>
    <t>Texas +$320 vs. Oklahoma</t>
  </si>
  <si>
    <t>Ball State +$255 vs. Temple</t>
  </si>
  <si>
    <t>Air Force +$460 vs. Notre Dame</t>
  </si>
  <si>
    <t>Rutgers +$235 vs. Pittsburgh</t>
  </si>
  <si>
    <t>Auburn +$320 vs. Arkansas</t>
  </si>
  <si>
    <t>Northwestern +$250 vs. Michigan</t>
  </si>
  <si>
    <t>Arizona -2 vs. Oregon State</t>
  </si>
  <si>
    <t>Parlay: Florida +14, Michigan -7.5, UGA -2</t>
  </si>
  <si>
    <t>NC State -10.5 vs. Central Michigan</t>
  </si>
  <si>
    <t>South Carolina -21 vs. Kentucky</t>
  </si>
  <si>
    <t>Louisville +14 vs. North Carolina</t>
  </si>
  <si>
    <t>Rice -21 vs. Memphis</t>
  </si>
  <si>
    <t>USF -8 vs. Connecticut</t>
  </si>
  <si>
    <t>South Carolina -2.5 vs. Mississippi State</t>
  </si>
  <si>
    <t>Western Kentucky +$130 vs. Florida Atlantic</t>
  </si>
  <si>
    <t>Navy +$155 vs. Rutgers</t>
  </si>
  <si>
    <t>WEEK 7 TOTAL</t>
  </si>
  <si>
    <t>SMU -3.5 vs. UCF</t>
  </si>
  <si>
    <t>East Carolina -14 vs. Memphis</t>
  </si>
  <si>
    <t>Wisconsin -40 vs. Indiana</t>
  </si>
  <si>
    <t>Georgia Tech -7 vs. Virginia</t>
  </si>
  <si>
    <t>Texas +$245 vs. Oklahoma State</t>
  </si>
  <si>
    <t>Parlay: Michigan +2, BYU +6, N'western +6</t>
  </si>
  <si>
    <t>USC -3.5 vs. California</t>
  </si>
  <si>
    <t>Penn State -11.5 vs. Purdue</t>
  </si>
  <si>
    <t>Oklahoma -36 vs. Kansas</t>
  </si>
  <si>
    <t>Rutgers -4 vs. Navy</t>
  </si>
  <si>
    <t>Clemson -8 vs. Maryland</t>
  </si>
  <si>
    <t>Utah +7 vs. Pittsburgh</t>
  </si>
  <si>
    <t>Oklahoma State -8 vs. Texas</t>
  </si>
  <si>
    <t>Michigan/Michigan State OVER 49</t>
  </si>
  <si>
    <t>Parlay: Connecticut +8, Ohio State +3.5</t>
  </si>
  <si>
    <t>Miami/North Carolina UNDER 51.5</t>
  </si>
  <si>
    <t>West Virginia -14 vs. Syracuse</t>
  </si>
  <si>
    <t>Cincinnati +3 vs. South Florida</t>
  </si>
  <si>
    <t>Indiana +23.5 vs. Iowa</t>
  </si>
  <si>
    <t>Wisconsin -7.5 vs. Michigan State</t>
  </si>
  <si>
    <t>Nebraska -25 vs. Minnesota</t>
  </si>
  <si>
    <t>Missouri +7 vs. Oklahoma State</t>
  </si>
  <si>
    <t>WEEK 8 TOTAL</t>
  </si>
  <si>
    <t>Kansas State -11 vs. Kansas</t>
  </si>
  <si>
    <t>Parlay: Auburn +21, Utah +3, VT -21</t>
  </si>
  <si>
    <t>Rutgers +2 vs. Louisville</t>
  </si>
  <si>
    <t>PUSH</t>
  </si>
  <si>
    <t>Oklahoma State -7 vs. Missouri</t>
  </si>
  <si>
    <t>Wake Forest -3 vs. Duke</t>
  </si>
  <si>
    <t>Parlay: OKST -7, Wake Forest -3</t>
  </si>
  <si>
    <t>Rutgers +$110 vs. Louisville</t>
  </si>
  <si>
    <t>Louisiana-Lafayette -3.5 vs. Western Kent.</t>
  </si>
  <si>
    <t>Nebraska/Minnesota OVER 56.5</t>
  </si>
  <si>
    <t>Middle Tennessee -6.5 vs. Florida Atlantic</t>
  </si>
  <si>
    <t>ROUNDED DOWN TO ZERO</t>
  </si>
  <si>
    <t>Parlay: Boise St -31, Hou -23, Alabama -29</t>
  </si>
  <si>
    <t>Illinois -4 vs. Purdue</t>
  </si>
  <si>
    <t>Washington State -3 vs. Oregon State</t>
  </si>
  <si>
    <t>Parlay: Rutgers +2, Cincinnati +3, OKST -7</t>
  </si>
  <si>
    <t>Clemson -10.5 vs. North Carolina</t>
  </si>
  <si>
    <t>Syracuse +14 vs. West Virginia</t>
  </si>
  <si>
    <t>UCLA/Arizona UNDER 62</t>
  </si>
  <si>
    <t>Syracuse/West Virginia OVER 59</t>
  </si>
  <si>
    <t>Buffalo/Northern Illinois UNDER 62</t>
  </si>
  <si>
    <t>Parlay: Army +10.5, Wisc -7.5, Navy/ECU U65</t>
  </si>
  <si>
    <t>Georgia Tech +4 vs. Clemson</t>
  </si>
  <si>
    <t>Iowa -15.5 vs. Minnesota</t>
  </si>
  <si>
    <t>Virginia Tech -15 vs. Duke</t>
  </si>
  <si>
    <t>Oklahoma State -14.5 vs. Baylor</t>
  </si>
  <si>
    <t>Arizona/Washington OVER 70.5</t>
  </si>
  <si>
    <t>WEEK 9 TOTAL</t>
  </si>
  <si>
    <t>Stanford -7.5 vs. USC</t>
  </si>
  <si>
    <t>West Virginia -7.5 vs. Rutgers</t>
  </si>
  <si>
    <t>Parlay: Clemson +4, Baylor +14.5</t>
  </si>
  <si>
    <t>Texas A&amp;M -11 vs. Missouri</t>
  </si>
  <si>
    <t>Syracuse +3 vs. Louisville</t>
  </si>
  <si>
    <t>Arkansas -10 vs. Vanderbilt</t>
  </si>
  <si>
    <t>Baylor +14.5 vs. Oklahoma State</t>
  </si>
  <si>
    <t>Wisconsin -7 vs. Ohio State</t>
  </si>
  <si>
    <t>Parlay: All of the above</t>
  </si>
  <si>
    <t>INVALID</t>
  </si>
  <si>
    <t>Miami -13.5 vs. Virginia</t>
  </si>
  <si>
    <t>Florida +3 vs. Georgia</t>
  </si>
  <si>
    <t>South Carolina -4 vs. Tennessee</t>
  </si>
  <si>
    <t>Mississippi State -10 vs. Kentucky</t>
  </si>
  <si>
    <t>UCF -28.5 vs. Memphis</t>
  </si>
  <si>
    <t>Parlay: BYU/TCU O56, CMU/Akron O52, Nebraska -4</t>
  </si>
  <si>
    <t>West Virginia/Rutgers OVER 54</t>
  </si>
  <si>
    <t>Western Kentucky +6 vs. UL-Monroe</t>
  </si>
  <si>
    <t>Parlay: Penn State -5, PSU/Illinois OVER 41</t>
  </si>
  <si>
    <t>Tennessee +4 vs. South Carolina</t>
  </si>
  <si>
    <t>Wyoming +18 vs. San Diego State</t>
  </si>
  <si>
    <t>Kansas State +13.5 vs. Oklahoma</t>
  </si>
  <si>
    <t>Wake Forest +6.5 vs. North Carolina</t>
  </si>
  <si>
    <t>Michigan -13.5 vs. Purdue</t>
  </si>
  <si>
    <t>USC -21.5 vs. Colorado</t>
  </si>
  <si>
    <t>West Virginia -14 vs. Louisville</t>
  </si>
  <si>
    <t>Connecticut -2 vs. Syracuse</t>
  </si>
  <si>
    <t>WEEK 10 TOTAL</t>
  </si>
  <si>
    <t>Florida State -14.5 vs. Boston College</t>
  </si>
  <si>
    <t>Syracuse +2 vs. Connecticut</t>
  </si>
  <si>
    <t>Arizona State -9 vs. UCLA</t>
  </si>
  <si>
    <t>Rutgers +2.5 vs. USF</t>
  </si>
  <si>
    <t>Week 10 - Sudden Death Pick</t>
  </si>
  <si>
    <t>USF -2.5 vs. Rutgers</t>
  </si>
  <si>
    <t>PLAYER ELIMINATED</t>
  </si>
  <si>
    <t>South Florida -2.5 vs. Rutgers</t>
  </si>
  <si>
    <t>Cincinnati -3.5 vs. Pittsburgh</t>
  </si>
  <si>
    <t>Vanderbilt +14 vs. Florida</t>
  </si>
  <si>
    <t>Parlay: Syr +2, USF -2.5, Cincinnati -3.5</t>
  </si>
  <si>
    <t>Parlay: Stanford -21, Houston -28</t>
  </si>
  <si>
    <t>Parlay: USC -21, Tennessee -14</t>
  </si>
  <si>
    <t>Boston College +$450 vs. Florida State</t>
  </si>
  <si>
    <t>Akron/Miami University UNDER 47.5</t>
  </si>
  <si>
    <t>Virginia/Maryland UNDER 52</t>
  </si>
  <si>
    <t>Parlay: Baylor -2.5, Cin -3.5, LSU/Ala O41.5</t>
  </si>
  <si>
    <t>LSU +4.5 vs. Alabama</t>
  </si>
  <si>
    <t>Stanford -21 vs. Oregon State</t>
  </si>
  <si>
    <t>Oregon -16.5 vs. Washington</t>
  </si>
  <si>
    <t>TCU -19 vs. Wyoming</t>
  </si>
  <si>
    <t>Alabama -4.5 vs. LSU</t>
  </si>
  <si>
    <t>Louisville +13.5 vs. West Virginia</t>
  </si>
  <si>
    <t>Kentucky +2 vs. Mississippi</t>
  </si>
  <si>
    <t>Boise State -41.5 vs. UNLV</t>
  </si>
  <si>
    <t>Texas Tech +14.5 vs. Texas</t>
  </si>
  <si>
    <t>Nebraska -17.5 vs. Northwestern</t>
  </si>
  <si>
    <t>Parlay: UL-Lafayette -4.5, Stan/OSU O60.5</t>
  </si>
  <si>
    <t>Minnesota/Michigan State OVER 47</t>
  </si>
  <si>
    <t>Michigan -4 vs. Iowa</t>
  </si>
  <si>
    <t>Jamie DeVriend</t>
  </si>
  <si>
    <t>Virginia Tech -1 vs. Georgia Tech</t>
  </si>
  <si>
    <t>Ohio State -7.5 vs. Purdue</t>
  </si>
  <si>
    <t>Pittsburgh +3 vs. Louisville</t>
  </si>
  <si>
    <t>Texas -1.5 vs. Missouri</t>
  </si>
  <si>
    <t>TCU +15 vs. Boise State</t>
  </si>
  <si>
    <t>Arkansas -14 vs. Tennessee</t>
  </si>
  <si>
    <t>Oregon +3.5 vs. Stanford</t>
  </si>
  <si>
    <t>UAB -5.5 vs. Memphis</t>
  </si>
  <si>
    <t>WEEK 11 TOTAL</t>
  </si>
  <si>
    <t>Houston -34.5 vs. Tulane</t>
  </si>
  <si>
    <t>South Florida-Syracuse UNDER 52</t>
  </si>
  <si>
    <t>Western Kentucky +41.5 vs. LSU</t>
  </si>
  <si>
    <t>West Virginia +3.5 vs. Cincinnati</t>
  </si>
  <si>
    <t>Central Michigan +$220 vs. Ohio</t>
  </si>
  <si>
    <t>Rice +16.5 vs. Northwestern</t>
  </si>
  <si>
    <t>Wisconsin -27 vs. Minnesota</t>
  </si>
  <si>
    <t>Nebraska -4 vs. Penn State</t>
  </si>
  <si>
    <t>UNLV vs. New Mexico (no line)</t>
  </si>
  <si>
    <t>South Florida +3.5 vs. Syracuse</t>
  </si>
  <si>
    <t>Louisville -3 vs. Pittsburgh</t>
  </si>
  <si>
    <t>Rutgers -7.5 vs. Army</t>
  </si>
  <si>
    <t>Parlay: West Virginia, Louisville, Rutgers</t>
  </si>
  <si>
    <t>Parlay: Arkansas -14, Texas -1.5</t>
  </si>
  <si>
    <t>Maryland +20.5 vs. Notre Dame</t>
  </si>
  <si>
    <t>Parlay: Ark -14, Neb -4, Vandy/KU O44.5</t>
  </si>
  <si>
    <t>Parlay: Michigan -1, K-State +4.5, USM -9</t>
  </si>
  <si>
    <t>Parlay: Syracuse +3.5 vs. USF and UNDER 52</t>
  </si>
  <si>
    <t>West Virginia-Cincinnati OVER 66.5</t>
  </si>
  <si>
    <t>Louisville +1 vs. Connecticut</t>
  </si>
  <si>
    <t>Cincinnati -3.5 vs. Rutgers</t>
  </si>
  <si>
    <t>South Florida PK vs. Miami</t>
  </si>
  <si>
    <t>Parlay: UL +1, Cincinnati -3.5, USF PK</t>
  </si>
  <si>
    <t>WEEK 12 TOTAL</t>
  </si>
  <si>
    <t>UL-Lafayette +10.5 vs. Arkansas State</t>
  </si>
  <si>
    <t>FIU +1.5 vs. UL-Monroe</t>
  </si>
  <si>
    <t>Parlay: Rutgers +3.5, Boise -18.5, ECU +7</t>
  </si>
  <si>
    <t>Texas A&amp;M -30.5 vs. Kansas</t>
  </si>
  <si>
    <t>Connecticut -1 vs. Louisville</t>
  </si>
  <si>
    <t>Navy -5 vs. San Jose State</t>
  </si>
  <si>
    <t>Oklahoma State -27.5 vs. Iowa State</t>
  </si>
  <si>
    <t>Rutgers +3 vs. Cincinnati</t>
  </si>
  <si>
    <t>Clemson -7.5 vs. NC State</t>
  </si>
  <si>
    <t>Michigan State -28 vs. Indiana</t>
  </si>
  <si>
    <t>Parlay: Boise -18.5, Stanford -17.5</t>
  </si>
  <si>
    <t>Parlay: OKST -27.5, TT +18, Wyoming -24</t>
  </si>
  <si>
    <t>Tennessee +1.5 vs. Vanderbilt</t>
  </si>
  <si>
    <t>Cincinnati -3 vs. Rutgers</t>
  </si>
  <si>
    <t>WEEK 12</t>
  </si>
  <si>
    <t>Parlay: Louisville +1, Cincy -3, Miami PK</t>
  </si>
  <si>
    <t>Marshall -11.5 vs. Memphis</t>
  </si>
  <si>
    <t>Boise State -18.5 vs. San Diego State</t>
  </si>
  <si>
    <t>Stanford -17.5 vs. California</t>
  </si>
  <si>
    <t>Kansas State +8 vs. Texas</t>
  </si>
  <si>
    <t>Oklahoma -16 vs. Baylor</t>
  </si>
  <si>
    <t>6-Pt. Tease: Ten +7.5, K-State +14, OK -10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</si>
</sst>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b/>
      <i/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419B"/>
      <name val="Arial"/>
      <family val="2"/>
    </font>
    <font>
      <b/>
      <i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wrapText="1"/>
    </xf>
    <xf numFmtId="8" fontId="0" fillId="0" borderId="0" xfId="0" applyNumberFormat="1" applyAlignment="1">
      <alignment horizontal="center" wrapText="1"/>
    </xf>
    <xf numFmtId="6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8" fontId="0" fillId="0" borderId="0" xfId="0" applyNumberFormat="1" applyFont="1" applyAlignment="1">
      <alignment horizontal="center" wrapText="1"/>
    </xf>
    <xf numFmtId="6" fontId="0" fillId="0" borderId="0" xfId="0" applyNumberFormat="1" applyFont="1" applyAlignment="1">
      <alignment horizontal="center"/>
    </xf>
    <xf numFmtId="8" fontId="43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8" fontId="0" fillId="0" borderId="0" xfId="0" applyNumberFormat="1" applyAlignment="1">
      <alignment horizontal="center"/>
    </xf>
    <xf numFmtId="8" fontId="4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8" fontId="43" fillId="0" borderId="0" xfId="0" applyNumberFormat="1" applyFont="1" applyBorder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/>
    </xf>
    <xf numFmtId="6" fontId="4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43" fillId="33" borderId="12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8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 vertical="center"/>
    </xf>
    <xf numFmtId="0" fontId="0" fillId="34" borderId="0" xfId="0" applyFill="1" applyAlignment="1">
      <alignment/>
    </xf>
    <xf numFmtId="8" fontId="43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27" fillId="35" borderId="0" xfId="0" applyFont="1" applyFill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36" borderId="0" xfId="0" applyFill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6" fontId="0" fillId="0" borderId="0" xfId="0" applyNumberFormat="1" applyAlignment="1">
      <alignment horizontal="center"/>
    </xf>
    <xf numFmtId="8" fontId="0" fillId="0" borderId="10" xfId="0" applyNumberFormat="1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center"/>
    </xf>
    <xf numFmtId="8" fontId="0" fillId="0" borderId="11" xfId="0" applyNumberFormat="1" applyFill="1" applyBorder="1" applyAlignment="1">
      <alignment horizontal="center" vertical="center"/>
    </xf>
    <xf numFmtId="8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Alignment="1">
      <alignment/>
    </xf>
    <xf numFmtId="8" fontId="0" fillId="34" borderId="10" xfId="0" applyNumberFormat="1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6" borderId="16" xfId="0" applyFill="1" applyBorder="1" applyAlignment="1">
      <alignment/>
    </xf>
    <xf numFmtId="0" fontId="47" fillId="37" borderId="0" xfId="0" applyFont="1" applyFill="1" applyAlignment="1">
      <alignment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34" borderId="11" xfId="0" applyNumberFormat="1" applyFill="1" applyBorder="1" applyAlignment="1">
      <alignment horizontal="center"/>
    </xf>
    <xf numFmtId="7" fontId="27" fillId="37" borderId="11" xfId="0" applyNumberFormat="1" applyFont="1" applyFill="1" applyBorder="1" applyAlignment="1">
      <alignment horizontal="center"/>
    </xf>
    <xf numFmtId="8" fontId="27" fillId="37" borderId="11" xfId="0" applyNumberFormat="1" applyFont="1" applyFill="1" applyBorder="1" applyAlignment="1">
      <alignment horizontal="center"/>
    </xf>
    <xf numFmtId="8" fontId="27" fillId="37" borderId="18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7" fontId="0" fillId="34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"Protect Your Unit" Game Graphical Standings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7925"/>
          <c:w val="0.798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TOTALS!$A$2</c:f>
              <c:strCache>
                <c:ptCount val="1"/>
                <c:pt idx="0">
                  <c:v>Chris Lane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TOTALS!$B$2:$N$2</c:f>
              <c:numCache>
                <c:ptCount val="13"/>
                <c:pt idx="0">
                  <c:v>1000</c:v>
                </c:pt>
                <c:pt idx="1">
                  <c:v>893.18</c:v>
                </c:pt>
                <c:pt idx="2">
                  <c:v>1115</c:v>
                </c:pt>
                <c:pt idx="3">
                  <c:v>1332.73</c:v>
                </c:pt>
                <c:pt idx="4">
                  <c:v>1082.73</c:v>
                </c:pt>
                <c:pt idx="5">
                  <c:v>880.46</c:v>
                </c:pt>
                <c:pt idx="6">
                  <c:v>1107.73</c:v>
                </c:pt>
                <c:pt idx="7">
                  <c:v>1107.73</c:v>
                </c:pt>
                <c:pt idx="8">
                  <c:v>1507.73</c:v>
                </c:pt>
                <c:pt idx="9">
                  <c:v>1639.55</c:v>
                </c:pt>
                <c:pt idx="10">
                  <c:v>1675.91</c:v>
                </c:pt>
                <c:pt idx="11">
                  <c:v>1621.36</c:v>
                </c:pt>
                <c:pt idx="12">
                  <c:v>1621.36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TOTALS!$A$3</c:f>
              <c:strCache>
                <c:ptCount val="1"/>
                <c:pt idx="0">
                  <c:v>Kevin Meacham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TOTALS!$B$3:$N$3</c:f>
              <c:numCache>
                <c:ptCount val="13"/>
                <c:pt idx="0">
                  <c:v>1000</c:v>
                </c:pt>
                <c:pt idx="1">
                  <c:v>1030.82</c:v>
                </c:pt>
                <c:pt idx="2">
                  <c:v>1208.18</c:v>
                </c:pt>
                <c:pt idx="3">
                  <c:v>1380.54</c:v>
                </c:pt>
                <c:pt idx="4">
                  <c:v>1486.08</c:v>
                </c:pt>
                <c:pt idx="5">
                  <c:v>1486.08</c:v>
                </c:pt>
                <c:pt idx="6">
                  <c:v>1565.62</c:v>
                </c:pt>
                <c:pt idx="7">
                  <c:v>1235.62</c:v>
                </c:pt>
                <c:pt idx="8">
                  <c:v>1235.62</c:v>
                </c:pt>
                <c:pt idx="9">
                  <c:v>1319.71</c:v>
                </c:pt>
                <c:pt idx="10">
                  <c:v>1305.07</c:v>
                </c:pt>
                <c:pt idx="11">
                  <c:v>1532.34</c:v>
                </c:pt>
                <c:pt idx="12">
                  <c:v>1554.15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TOTALS!$A$4</c:f>
              <c:strCache>
                <c:ptCount val="1"/>
                <c:pt idx="0">
                  <c:v>GarySJ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TOTALS!$B$4:$N$4</c:f>
              <c:numCache>
                <c:ptCount val="13"/>
                <c:pt idx="0">
                  <c:v>1000</c:v>
                </c:pt>
                <c:pt idx="1">
                  <c:v>965</c:v>
                </c:pt>
                <c:pt idx="2">
                  <c:v>863.18</c:v>
                </c:pt>
                <c:pt idx="3">
                  <c:v>947.72</c:v>
                </c:pt>
                <c:pt idx="4">
                  <c:v>892.26</c:v>
                </c:pt>
                <c:pt idx="5">
                  <c:v>958.43</c:v>
                </c:pt>
                <c:pt idx="6">
                  <c:v>842.18</c:v>
                </c:pt>
                <c:pt idx="7">
                  <c:v>842.18</c:v>
                </c:pt>
                <c:pt idx="8">
                  <c:v>793.09</c:v>
                </c:pt>
                <c:pt idx="9">
                  <c:v>854.91</c:v>
                </c:pt>
                <c:pt idx="10">
                  <c:v>1313.91</c:v>
                </c:pt>
                <c:pt idx="11">
                  <c:v>1337.54</c:v>
                </c:pt>
                <c:pt idx="12">
                  <c:v>1175.72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TOTALS!$A$5</c:f>
              <c:strCache>
                <c:ptCount val="1"/>
                <c:pt idx="0">
                  <c:v>Chas Rich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TOTALS!$B$5:$N$5</c:f>
              <c:numCache>
                <c:ptCount val="13"/>
                <c:pt idx="0">
                  <c:v>1000</c:v>
                </c:pt>
                <c:pt idx="1">
                  <c:v>945.45</c:v>
                </c:pt>
                <c:pt idx="2">
                  <c:v>1038.63</c:v>
                </c:pt>
                <c:pt idx="3">
                  <c:v>1220.85</c:v>
                </c:pt>
                <c:pt idx="4">
                  <c:v>1234.08</c:v>
                </c:pt>
                <c:pt idx="5">
                  <c:v>1415.9</c:v>
                </c:pt>
                <c:pt idx="6">
                  <c:v>1401.81</c:v>
                </c:pt>
                <c:pt idx="7">
                  <c:v>1442.72</c:v>
                </c:pt>
                <c:pt idx="8">
                  <c:v>1421.81</c:v>
                </c:pt>
                <c:pt idx="9">
                  <c:v>1169.54</c:v>
                </c:pt>
                <c:pt idx="10">
                  <c:v>1160.44</c:v>
                </c:pt>
                <c:pt idx="11">
                  <c:v>1244.53</c:v>
                </c:pt>
                <c:pt idx="12">
                  <c:v>1108.16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TOTALS!$A$6</c:f>
              <c:strCache>
                <c:ptCount val="1"/>
                <c:pt idx="0">
                  <c:v>Sean Keeley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TOTALS!$B$6:$N$6</c:f>
              <c:numCache>
                <c:ptCount val="13"/>
                <c:pt idx="0">
                  <c:v>1000</c:v>
                </c:pt>
                <c:pt idx="1">
                  <c:v>1040.9</c:v>
                </c:pt>
                <c:pt idx="2">
                  <c:v>1040.9</c:v>
                </c:pt>
                <c:pt idx="3">
                  <c:v>1040.9</c:v>
                </c:pt>
                <c:pt idx="4">
                  <c:v>1040.9</c:v>
                </c:pt>
                <c:pt idx="5">
                  <c:v>1040.9</c:v>
                </c:pt>
                <c:pt idx="6">
                  <c:v>1040.9</c:v>
                </c:pt>
                <c:pt idx="7">
                  <c:v>1040.9</c:v>
                </c:pt>
                <c:pt idx="8">
                  <c:v>1040.9</c:v>
                </c:pt>
                <c:pt idx="9">
                  <c:v>1040.9</c:v>
                </c:pt>
                <c:pt idx="10">
                  <c:v>1040.9</c:v>
                </c:pt>
                <c:pt idx="11">
                  <c:v>1040.9</c:v>
                </c:pt>
                <c:pt idx="12">
                  <c:v>1040.9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TOTALS!$A$7</c:f>
              <c:strCache>
                <c:ptCount val="1"/>
                <c:pt idx="0">
                  <c:v>Scott/Bearcats Blog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TOTALS!$B$7:$N$7</c:f>
              <c:numCache>
                <c:ptCount val="13"/>
                <c:pt idx="0">
                  <c:v>1000</c:v>
                </c:pt>
                <c:pt idx="1">
                  <c:v>1021.81</c:v>
                </c:pt>
                <c:pt idx="2">
                  <c:v>1053.17</c:v>
                </c:pt>
                <c:pt idx="3">
                  <c:v>1196.82</c:v>
                </c:pt>
                <c:pt idx="4">
                  <c:v>1498.18</c:v>
                </c:pt>
                <c:pt idx="5">
                  <c:v>1343.63</c:v>
                </c:pt>
                <c:pt idx="6">
                  <c:v>1379.99</c:v>
                </c:pt>
                <c:pt idx="7">
                  <c:v>1320.89</c:v>
                </c:pt>
                <c:pt idx="8">
                  <c:v>1120.89</c:v>
                </c:pt>
                <c:pt idx="9">
                  <c:v>1138.17</c:v>
                </c:pt>
                <c:pt idx="10">
                  <c:v>1222.36</c:v>
                </c:pt>
                <c:pt idx="11">
                  <c:v>1254.18</c:v>
                </c:pt>
                <c:pt idx="12">
                  <c:v>1004.18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TOTALS!$A$8</c:f>
              <c:strCache>
                <c:ptCount val="1"/>
                <c:pt idx="0">
                  <c:v>Mengus22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TOTALS!$B$8:$N$8</c:f>
              <c:numCache>
                <c:ptCount val="13"/>
                <c:pt idx="0">
                  <c:v>1000</c:v>
                </c:pt>
                <c:pt idx="1">
                  <c:v>1035.45</c:v>
                </c:pt>
                <c:pt idx="2">
                  <c:v>1035.45</c:v>
                </c:pt>
                <c:pt idx="3">
                  <c:v>1026.35</c:v>
                </c:pt>
                <c:pt idx="4">
                  <c:v>921.8</c:v>
                </c:pt>
                <c:pt idx="5">
                  <c:v>958.15</c:v>
                </c:pt>
                <c:pt idx="6">
                  <c:v>958.15</c:v>
                </c:pt>
                <c:pt idx="7">
                  <c:v>958.15</c:v>
                </c:pt>
                <c:pt idx="8">
                  <c:v>958.15</c:v>
                </c:pt>
                <c:pt idx="9">
                  <c:v>958.15</c:v>
                </c:pt>
                <c:pt idx="10">
                  <c:v>958.15</c:v>
                </c:pt>
                <c:pt idx="11">
                  <c:v>958.15</c:v>
                </c:pt>
                <c:pt idx="12">
                  <c:v>958.15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TOTALS!$A$9</c:f>
              <c:strCache>
                <c:ptCount val="1"/>
                <c:pt idx="0">
                  <c:v>Jamie DeVriend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TOTALS!$B$9:$N$9</c:f>
              <c:numCache>
                <c:ptCount val="13"/>
                <c:pt idx="0">
                  <c:v>1000</c:v>
                </c:pt>
                <c:pt idx="1">
                  <c:v>867.05</c:v>
                </c:pt>
                <c:pt idx="2">
                  <c:v>724.55</c:v>
                </c:pt>
                <c:pt idx="3">
                  <c:v>988.1</c:v>
                </c:pt>
                <c:pt idx="4">
                  <c:v>1018.1</c:v>
                </c:pt>
                <c:pt idx="5">
                  <c:v>1108.1</c:v>
                </c:pt>
                <c:pt idx="6">
                  <c:v>980.6</c:v>
                </c:pt>
                <c:pt idx="7">
                  <c:v>1150.6</c:v>
                </c:pt>
                <c:pt idx="8">
                  <c:v>1321.6</c:v>
                </c:pt>
                <c:pt idx="9">
                  <c:v>1043.7</c:v>
                </c:pt>
                <c:pt idx="10">
                  <c:v>1043.7</c:v>
                </c:pt>
                <c:pt idx="11">
                  <c:v>793.7</c:v>
                </c:pt>
                <c:pt idx="12">
                  <c:v>868.24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TOTALS!$A$10</c:f>
              <c:strCache>
                <c:ptCount val="1"/>
                <c:pt idx="0">
                  <c:v>Andrew Porter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TOTALS!$B$10:$N$10</c:f>
              <c:numCache>
                <c:ptCount val="13"/>
                <c:pt idx="0">
                  <c:v>1000</c:v>
                </c:pt>
                <c:pt idx="1">
                  <c:v>825</c:v>
                </c:pt>
                <c:pt idx="2">
                  <c:v>838.64</c:v>
                </c:pt>
                <c:pt idx="3">
                  <c:v>1065.91</c:v>
                </c:pt>
                <c:pt idx="4">
                  <c:v>817.82</c:v>
                </c:pt>
                <c:pt idx="5">
                  <c:v>661.37</c:v>
                </c:pt>
                <c:pt idx="6">
                  <c:v>661.37</c:v>
                </c:pt>
                <c:pt idx="7">
                  <c:v>811.37</c:v>
                </c:pt>
                <c:pt idx="8">
                  <c:v>872.73</c:v>
                </c:pt>
                <c:pt idx="9">
                  <c:v>909.1</c:v>
                </c:pt>
                <c:pt idx="10">
                  <c:v>945.46</c:v>
                </c:pt>
                <c:pt idx="11">
                  <c:v>695.46</c:v>
                </c:pt>
                <c:pt idx="12">
                  <c:v>695.46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TOTALS!$A$11</c:f>
              <c:strCache>
                <c:ptCount val="1"/>
                <c:pt idx="0">
                  <c:v>Casual Hoya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TOTALS!$B$11:$N$11</c:f>
              <c:numCache>
                <c:ptCount val="13"/>
                <c:pt idx="0">
                  <c:v>1000</c:v>
                </c:pt>
                <c:pt idx="1">
                  <c:v>775</c:v>
                </c:pt>
                <c:pt idx="2">
                  <c:v>775</c:v>
                </c:pt>
                <c:pt idx="3">
                  <c:v>906.82</c:v>
                </c:pt>
                <c:pt idx="4">
                  <c:v>704.55</c:v>
                </c:pt>
                <c:pt idx="5">
                  <c:v>550.01</c:v>
                </c:pt>
                <c:pt idx="6">
                  <c:v>550.01</c:v>
                </c:pt>
                <c:pt idx="7">
                  <c:v>550.01</c:v>
                </c:pt>
                <c:pt idx="8">
                  <c:v>550.01</c:v>
                </c:pt>
                <c:pt idx="9">
                  <c:v>550.01</c:v>
                </c:pt>
                <c:pt idx="10">
                  <c:v>550.01</c:v>
                </c:pt>
                <c:pt idx="11">
                  <c:v>550.01</c:v>
                </c:pt>
                <c:pt idx="12">
                  <c:v>550.01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TOTALS!$A$12</c:f>
              <c:strCache>
                <c:ptCount val="1"/>
                <c:pt idx="0">
                  <c:v>Toro Grande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TOTALS!$B$12:$N$12</c:f>
              <c:numCache>
                <c:ptCount val="13"/>
                <c:pt idx="0">
                  <c:v>1000</c:v>
                </c:pt>
                <c:pt idx="1">
                  <c:v>1000</c:v>
                </c:pt>
                <c:pt idx="2">
                  <c:v>923.64</c:v>
                </c:pt>
                <c:pt idx="3">
                  <c:v>769.09</c:v>
                </c:pt>
                <c:pt idx="4">
                  <c:v>719.55</c:v>
                </c:pt>
                <c:pt idx="5">
                  <c:v>565.01</c:v>
                </c:pt>
                <c:pt idx="6">
                  <c:v>565.01</c:v>
                </c:pt>
                <c:pt idx="7">
                  <c:v>565.01</c:v>
                </c:pt>
                <c:pt idx="8">
                  <c:v>353.19</c:v>
                </c:pt>
                <c:pt idx="9">
                  <c:v>353.19</c:v>
                </c:pt>
                <c:pt idx="10">
                  <c:v>353.19</c:v>
                </c:pt>
                <c:pt idx="11">
                  <c:v>353.19</c:v>
                </c:pt>
                <c:pt idx="12">
                  <c:v>353.19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TOTALS!$A$13</c:f>
              <c:strCache>
                <c:ptCount val="1"/>
                <c:pt idx="0">
                  <c:v>Hoya Suxa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TOTALS!$B$13:$N$13</c:f>
              <c:numCache>
                <c:ptCount val="13"/>
                <c:pt idx="0">
                  <c:v>1000</c:v>
                </c:pt>
                <c:pt idx="1">
                  <c:v>973.86</c:v>
                </c:pt>
                <c:pt idx="2">
                  <c:v>994.32</c:v>
                </c:pt>
                <c:pt idx="3">
                  <c:v>971.82</c:v>
                </c:pt>
                <c:pt idx="4">
                  <c:v>871.82</c:v>
                </c:pt>
                <c:pt idx="5">
                  <c:v>771.82</c:v>
                </c:pt>
                <c:pt idx="6">
                  <c:v>771.82</c:v>
                </c:pt>
                <c:pt idx="7">
                  <c:v>771.82</c:v>
                </c:pt>
                <c:pt idx="8">
                  <c:v>690</c:v>
                </c:pt>
                <c:pt idx="9">
                  <c:v>585.45</c:v>
                </c:pt>
                <c:pt idx="10">
                  <c:v>443.18</c:v>
                </c:pt>
                <c:pt idx="11">
                  <c:v>469.53</c:v>
                </c:pt>
                <c:pt idx="12">
                  <c:v>292.26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TOTALS!$A$14</c:f>
              <c:strCache>
                <c:ptCount val="1"/>
                <c:pt idx="0">
                  <c:v>WVUIE97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TOTALS!$B$14:$N$14</c:f>
              <c:numCache>
                <c:ptCount val="13"/>
                <c:pt idx="0">
                  <c:v>1000</c:v>
                </c:pt>
                <c:pt idx="1">
                  <c:v>971.36</c:v>
                </c:pt>
                <c:pt idx="2">
                  <c:v>1124.99</c:v>
                </c:pt>
                <c:pt idx="3">
                  <c:v>1085.9</c:v>
                </c:pt>
                <c:pt idx="4">
                  <c:v>930.35</c:v>
                </c:pt>
                <c:pt idx="5">
                  <c:v>775.8</c:v>
                </c:pt>
                <c:pt idx="6">
                  <c:v>775.8</c:v>
                </c:pt>
                <c:pt idx="7">
                  <c:v>958.53</c:v>
                </c:pt>
                <c:pt idx="8">
                  <c:v>1183.89</c:v>
                </c:pt>
                <c:pt idx="9">
                  <c:v>932.89</c:v>
                </c:pt>
                <c:pt idx="10">
                  <c:v>682.89</c:v>
                </c:pt>
                <c:pt idx="11">
                  <c:v>434.8</c:v>
                </c:pt>
                <c:pt idx="12">
                  <c:v>188.62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TOTALS!$A$15</c:f>
              <c:strCache>
                <c:ptCount val="1"/>
                <c:pt idx="0">
                  <c:v>Ken DeCelles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TOTALS!$B$15:$N$15</c:f>
              <c:numCache>
                <c:ptCount val="13"/>
                <c:pt idx="0">
                  <c:v>1000</c:v>
                </c:pt>
                <c:pt idx="1">
                  <c:v>996</c:v>
                </c:pt>
                <c:pt idx="2">
                  <c:v>865.55</c:v>
                </c:pt>
                <c:pt idx="3">
                  <c:v>619.37</c:v>
                </c:pt>
                <c:pt idx="4">
                  <c:v>369.37</c:v>
                </c:pt>
                <c:pt idx="5">
                  <c:v>121.28</c:v>
                </c:pt>
                <c:pt idx="6">
                  <c:v>174.26</c:v>
                </c:pt>
                <c:pt idx="7">
                  <c:v>128.26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Bankroll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20425"/>
          <c:w val="0.15125"/>
          <c:h val="0.6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57150</xdr:rowOff>
    </xdr:from>
    <xdr:to>
      <xdr:col>17</xdr:col>
      <xdr:colOff>142875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62050" y="247650"/>
        <a:ext cx="93440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421875" style="0" customWidth="1"/>
    <col min="2" max="3" width="11.421875" style="3" customWidth="1"/>
    <col min="4" max="16" width="11.421875" style="34" customWidth="1"/>
    <col min="17" max="17" width="12.140625" style="0" customWidth="1"/>
  </cols>
  <sheetData>
    <row r="1" spans="1:17" ht="15">
      <c r="A1" s="49" t="s">
        <v>0</v>
      </c>
      <c r="B1" s="50" t="s">
        <v>34</v>
      </c>
      <c r="C1" s="50" t="s">
        <v>1</v>
      </c>
      <c r="D1" s="51" t="s">
        <v>2</v>
      </c>
      <c r="E1" s="51" t="s">
        <v>14</v>
      </c>
      <c r="F1" s="51" t="s">
        <v>15</v>
      </c>
      <c r="G1" s="51" t="s">
        <v>16</v>
      </c>
      <c r="H1" s="51" t="s">
        <v>17</v>
      </c>
      <c r="I1" s="51" t="s">
        <v>18</v>
      </c>
      <c r="J1" s="51" t="s">
        <v>19</v>
      </c>
      <c r="K1" s="51" t="s">
        <v>20</v>
      </c>
      <c r="L1" s="51" t="s">
        <v>21</v>
      </c>
      <c r="M1" s="51" t="s">
        <v>22</v>
      </c>
      <c r="N1" s="51" t="s">
        <v>23</v>
      </c>
      <c r="O1" s="51" t="s">
        <v>24</v>
      </c>
      <c r="P1" s="51" t="s">
        <v>25</v>
      </c>
      <c r="Q1" s="52" t="s">
        <v>26</v>
      </c>
    </row>
    <row r="2" spans="1:17" ht="15">
      <c r="A2" s="105" t="s">
        <v>4</v>
      </c>
      <c r="B2" s="4">
        <v>1000</v>
      </c>
      <c r="C2" s="101">
        <v>893.18</v>
      </c>
      <c r="D2" s="102">
        <v>1115</v>
      </c>
      <c r="E2" s="102">
        <v>1332.73</v>
      </c>
      <c r="F2" s="102">
        <v>1082.73</v>
      </c>
      <c r="G2" s="102">
        <v>880.46</v>
      </c>
      <c r="H2" s="102">
        <v>1107.73</v>
      </c>
      <c r="I2" s="60">
        <v>1107.73</v>
      </c>
      <c r="J2" s="102">
        <v>1507.73</v>
      </c>
      <c r="K2" s="102">
        <v>1639.55</v>
      </c>
      <c r="L2" s="102">
        <v>1675.91</v>
      </c>
      <c r="M2" s="102">
        <v>1621.36</v>
      </c>
      <c r="N2" s="60">
        <v>1621.36</v>
      </c>
      <c r="O2" s="102"/>
      <c r="P2" s="102"/>
      <c r="Q2" s="53"/>
    </row>
    <row r="3" spans="1:17" ht="15">
      <c r="A3" s="105" t="s">
        <v>7</v>
      </c>
      <c r="B3" s="4">
        <v>1000</v>
      </c>
      <c r="C3" s="101">
        <v>1030.82</v>
      </c>
      <c r="D3" s="102">
        <v>1208.18</v>
      </c>
      <c r="E3" s="102">
        <v>1380.54</v>
      </c>
      <c r="F3" s="102">
        <v>1486.08</v>
      </c>
      <c r="G3" s="60">
        <v>1486.08</v>
      </c>
      <c r="H3" s="102">
        <v>1565.62</v>
      </c>
      <c r="I3" s="102">
        <v>1235.62</v>
      </c>
      <c r="J3" s="60">
        <v>1235.62</v>
      </c>
      <c r="K3" s="102">
        <v>1319.71</v>
      </c>
      <c r="L3" s="102">
        <v>1305.07</v>
      </c>
      <c r="M3" s="102">
        <v>1532.34</v>
      </c>
      <c r="N3" s="102">
        <v>1554.15</v>
      </c>
      <c r="O3" s="102"/>
      <c r="P3" s="102"/>
      <c r="Q3" s="53"/>
    </row>
    <row r="4" spans="1:17" ht="15">
      <c r="A4" s="105" t="s">
        <v>76</v>
      </c>
      <c r="B4" s="4">
        <v>1000</v>
      </c>
      <c r="C4" s="101">
        <v>965</v>
      </c>
      <c r="D4" s="102">
        <v>863.18</v>
      </c>
      <c r="E4" s="102">
        <v>947.72</v>
      </c>
      <c r="F4" s="102">
        <v>892.26</v>
      </c>
      <c r="G4" s="102">
        <v>958.43</v>
      </c>
      <c r="H4" s="102">
        <v>842.18</v>
      </c>
      <c r="I4" s="60">
        <v>842.18</v>
      </c>
      <c r="J4" s="102">
        <v>793.09</v>
      </c>
      <c r="K4" s="102">
        <v>854.91</v>
      </c>
      <c r="L4" s="102">
        <v>1313.91</v>
      </c>
      <c r="M4" s="102">
        <v>1337.54</v>
      </c>
      <c r="N4" s="102">
        <v>1175.72</v>
      </c>
      <c r="O4" s="102"/>
      <c r="P4" s="102"/>
      <c r="Q4" s="53"/>
    </row>
    <row r="5" spans="1:17" ht="15">
      <c r="A5" s="105" t="s">
        <v>10</v>
      </c>
      <c r="B5" s="4">
        <v>1000</v>
      </c>
      <c r="C5" s="101">
        <v>945.45</v>
      </c>
      <c r="D5" s="102">
        <v>1038.63</v>
      </c>
      <c r="E5" s="102">
        <v>1220.85</v>
      </c>
      <c r="F5" s="102">
        <v>1234.08</v>
      </c>
      <c r="G5" s="102">
        <v>1415.9</v>
      </c>
      <c r="H5" s="102">
        <v>1401.81</v>
      </c>
      <c r="I5" s="102">
        <v>1442.72</v>
      </c>
      <c r="J5" s="102">
        <v>1421.81</v>
      </c>
      <c r="K5" s="102">
        <v>1169.54</v>
      </c>
      <c r="L5" s="102">
        <v>1160.44</v>
      </c>
      <c r="M5" s="102">
        <v>1244.53</v>
      </c>
      <c r="N5" s="102">
        <v>1108.16</v>
      </c>
      <c r="O5" s="102"/>
      <c r="P5" s="102"/>
      <c r="Q5" s="53"/>
    </row>
    <row r="6" spans="1:17" ht="15">
      <c r="A6" s="124" t="s">
        <v>12</v>
      </c>
      <c r="B6" s="4">
        <v>1000</v>
      </c>
      <c r="C6" s="101">
        <v>1040.9</v>
      </c>
      <c r="D6" s="60">
        <v>1040.9</v>
      </c>
      <c r="E6" s="60">
        <v>1040.9</v>
      </c>
      <c r="F6" s="60">
        <v>1040.9</v>
      </c>
      <c r="G6" s="60">
        <v>1040.9</v>
      </c>
      <c r="H6" s="60">
        <v>1040.9</v>
      </c>
      <c r="I6" s="60">
        <v>1040.9</v>
      </c>
      <c r="J6" s="60">
        <v>1040.9</v>
      </c>
      <c r="K6" s="60">
        <v>1040.9</v>
      </c>
      <c r="L6" s="60">
        <v>1040.9</v>
      </c>
      <c r="M6" s="60">
        <v>1040.9</v>
      </c>
      <c r="N6" s="60">
        <v>1040.9</v>
      </c>
      <c r="O6" s="102"/>
      <c r="P6" s="102"/>
      <c r="Q6" s="53"/>
    </row>
    <row r="7" spans="1:17" ht="15">
      <c r="A7" s="105" t="s">
        <v>9</v>
      </c>
      <c r="B7" s="4">
        <v>1000</v>
      </c>
      <c r="C7" s="101">
        <v>1021.81</v>
      </c>
      <c r="D7" s="102">
        <v>1053.17</v>
      </c>
      <c r="E7" s="102">
        <v>1196.82</v>
      </c>
      <c r="F7" s="102">
        <v>1498.18</v>
      </c>
      <c r="G7" s="102">
        <v>1343.63</v>
      </c>
      <c r="H7" s="102">
        <v>1379.99</v>
      </c>
      <c r="I7" s="102">
        <v>1320.89</v>
      </c>
      <c r="J7" s="102">
        <v>1120.89</v>
      </c>
      <c r="K7" s="102">
        <v>1138.17</v>
      </c>
      <c r="L7" s="102">
        <v>1222.36</v>
      </c>
      <c r="M7" s="102">
        <v>1254.18</v>
      </c>
      <c r="N7" s="102">
        <v>1004.18</v>
      </c>
      <c r="O7" s="102"/>
      <c r="P7" s="102"/>
      <c r="Q7" s="53"/>
    </row>
    <row r="8" spans="1:17" ht="15">
      <c r="A8" s="124" t="s">
        <v>158</v>
      </c>
      <c r="B8" s="4">
        <v>1000</v>
      </c>
      <c r="C8" s="101">
        <v>1035.45</v>
      </c>
      <c r="D8" s="60">
        <v>1035.45</v>
      </c>
      <c r="E8" s="102">
        <v>1026.35</v>
      </c>
      <c r="F8" s="102">
        <v>921.8</v>
      </c>
      <c r="G8" s="102">
        <v>958.15</v>
      </c>
      <c r="H8" s="60">
        <v>958.15</v>
      </c>
      <c r="I8" s="60">
        <v>958.15</v>
      </c>
      <c r="J8" s="60">
        <v>958.15</v>
      </c>
      <c r="K8" s="60">
        <v>958.15</v>
      </c>
      <c r="L8" s="60">
        <v>958.15</v>
      </c>
      <c r="M8" s="60">
        <v>958.15</v>
      </c>
      <c r="N8" s="60">
        <v>958.15</v>
      </c>
      <c r="O8" s="102"/>
      <c r="P8" s="102"/>
      <c r="Q8" s="53"/>
    </row>
    <row r="9" spans="1:17" ht="15">
      <c r="A9" s="105" t="s">
        <v>392</v>
      </c>
      <c r="B9" s="4">
        <v>1000</v>
      </c>
      <c r="C9" s="101">
        <v>867.05</v>
      </c>
      <c r="D9" s="102">
        <v>724.55</v>
      </c>
      <c r="E9" s="102">
        <v>988.1</v>
      </c>
      <c r="F9" s="102">
        <v>1018.1</v>
      </c>
      <c r="G9" s="102">
        <v>1108.1</v>
      </c>
      <c r="H9" s="102">
        <v>980.6</v>
      </c>
      <c r="I9" s="102">
        <v>1150.6</v>
      </c>
      <c r="J9" s="102">
        <v>1321.6</v>
      </c>
      <c r="K9" s="102">
        <v>1043.7</v>
      </c>
      <c r="L9" s="60">
        <v>1043.7</v>
      </c>
      <c r="M9" s="102">
        <v>793.7</v>
      </c>
      <c r="N9" s="102">
        <v>868.24</v>
      </c>
      <c r="O9" s="102"/>
      <c r="P9" s="102"/>
      <c r="Q9" s="53"/>
    </row>
    <row r="10" spans="1:17" ht="15">
      <c r="A10" s="105" t="s">
        <v>8</v>
      </c>
      <c r="B10" s="4">
        <v>1000</v>
      </c>
      <c r="C10" s="101">
        <v>825</v>
      </c>
      <c r="D10" s="102">
        <v>838.64</v>
      </c>
      <c r="E10" s="102">
        <v>1065.91</v>
      </c>
      <c r="F10" s="102">
        <v>817.82</v>
      </c>
      <c r="G10" s="102">
        <v>661.37</v>
      </c>
      <c r="H10" s="60">
        <v>661.37</v>
      </c>
      <c r="I10" s="102">
        <v>811.37</v>
      </c>
      <c r="J10" s="102">
        <v>872.73</v>
      </c>
      <c r="K10" s="102">
        <v>909.1</v>
      </c>
      <c r="L10" s="102">
        <v>945.46</v>
      </c>
      <c r="M10" s="102">
        <v>695.46</v>
      </c>
      <c r="N10" s="60">
        <v>695.46</v>
      </c>
      <c r="O10" s="102"/>
      <c r="P10" s="102"/>
      <c r="Q10" s="53"/>
    </row>
    <row r="11" spans="1:17" ht="15">
      <c r="A11" s="124" t="s">
        <v>6</v>
      </c>
      <c r="B11" s="4">
        <v>1000</v>
      </c>
      <c r="C11" s="101">
        <v>775</v>
      </c>
      <c r="D11" s="60">
        <v>775</v>
      </c>
      <c r="E11" s="102">
        <v>906.82</v>
      </c>
      <c r="F11" s="102">
        <v>704.55</v>
      </c>
      <c r="G11" s="102">
        <v>550.01</v>
      </c>
      <c r="H11" s="60">
        <v>550.01</v>
      </c>
      <c r="I11" s="60">
        <v>550.01</v>
      </c>
      <c r="J11" s="60">
        <v>550.01</v>
      </c>
      <c r="K11" s="60">
        <v>550.01</v>
      </c>
      <c r="L11" s="60">
        <v>550.01</v>
      </c>
      <c r="M11" s="60">
        <v>550.01</v>
      </c>
      <c r="N11" s="60">
        <v>550.01</v>
      </c>
      <c r="O11" s="102"/>
      <c r="P11" s="102"/>
      <c r="Q11" s="53"/>
    </row>
    <row r="12" spans="1:17" ht="15">
      <c r="A12" s="124" t="s">
        <v>13</v>
      </c>
      <c r="B12" s="4">
        <v>1000</v>
      </c>
      <c r="C12" s="114">
        <v>1000</v>
      </c>
      <c r="D12" s="102">
        <v>923.64</v>
      </c>
      <c r="E12" s="102">
        <v>769.09</v>
      </c>
      <c r="F12" s="102">
        <v>719.55</v>
      </c>
      <c r="G12" s="102">
        <v>565.01</v>
      </c>
      <c r="H12" s="60">
        <v>565.01</v>
      </c>
      <c r="I12" s="60">
        <v>565.01</v>
      </c>
      <c r="J12" s="102">
        <v>353.19</v>
      </c>
      <c r="K12" s="60">
        <v>353.19</v>
      </c>
      <c r="L12" s="60">
        <v>353.19</v>
      </c>
      <c r="M12" s="137">
        <v>353.19</v>
      </c>
      <c r="N12" s="60">
        <v>353.19</v>
      </c>
      <c r="O12" s="102"/>
      <c r="P12" s="102"/>
      <c r="Q12" s="53"/>
    </row>
    <row r="13" spans="1:17" ht="15">
      <c r="A13" s="105" t="s">
        <v>3</v>
      </c>
      <c r="B13" s="4">
        <v>1000</v>
      </c>
      <c r="C13" s="101">
        <v>973.86</v>
      </c>
      <c r="D13" s="102">
        <v>994.32</v>
      </c>
      <c r="E13" s="102">
        <v>971.82</v>
      </c>
      <c r="F13" s="102">
        <v>871.82</v>
      </c>
      <c r="G13" s="102">
        <v>771.82</v>
      </c>
      <c r="H13" s="60">
        <v>771.82</v>
      </c>
      <c r="I13" s="60">
        <v>771.82</v>
      </c>
      <c r="J13" s="102">
        <v>690</v>
      </c>
      <c r="K13" s="102">
        <v>585.45</v>
      </c>
      <c r="L13" s="102">
        <v>443.18</v>
      </c>
      <c r="M13" s="102">
        <v>469.53</v>
      </c>
      <c r="N13" s="102">
        <v>292.26</v>
      </c>
      <c r="O13" s="102"/>
      <c r="P13" s="102"/>
      <c r="Q13" s="53"/>
    </row>
    <row r="14" spans="1:17" ht="15">
      <c r="A14" s="105" t="s">
        <v>11</v>
      </c>
      <c r="B14" s="4">
        <v>1000</v>
      </c>
      <c r="C14" s="101">
        <v>971.36</v>
      </c>
      <c r="D14" s="102">
        <v>1124.99</v>
      </c>
      <c r="E14" s="102">
        <v>1085.9</v>
      </c>
      <c r="F14" s="102">
        <v>930.35</v>
      </c>
      <c r="G14" s="102">
        <v>775.8</v>
      </c>
      <c r="H14" s="60">
        <v>775.8</v>
      </c>
      <c r="I14" s="102">
        <v>958.53</v>
      </c>
      <c r="J14" s="102">
        <v>1183.89</v>
      </c>
      <c r="K14" s="102">
        <v>932.89</v>
      </c>
      <c r="L14" s="102">
        <v>682.89</v>
      </c>
      <c r="M14" s="102">
        <v>434.8</v>
      </c>
      <c r="N14" s="102">
        <v>188.62</v>
      </c>
      <c r="O14" s="102"/>
      <c r="P14" s="102"/>
      <c r="Q14" s="53"/>
    </row>
    <row r="15" spans="1:17" ht="15.75" thickBot="1">
      <c r="A15" s="106" t="s">
        <v>5</v>
      </c>
      <c r="B15" s="8">
        <v>1000</v>
      </c>
      <c r="C15" s="103">
        <v>996</v>
      </c>
      <c r="D15" s="104">
        <v>865.55</v>
      </c>
      <c r="E15" s="104">
        <v>619.37</v>
      </c>
      <c r="F15" s="104">
        <v>369.37</v>
      </c>
      <c r="G15" s="104">
        <v>121.28</v>
      </c>
      <c r="H15" s="104">
        <v>174.26</v>
      </c>
      <c r="I15" s="104">
        <v>128.26</v>
      </c>
      <c r="J15" s="104">
        <v>0</v>
      </c>
      <c r="K15" s="132">
        <v>0</v>
      </c>
      <c r="L15" s="133">
        <v>0</v>
      </c>
      <c r="M15" s="133">
        <v>0</v>
      </c>
      <c r="N15" s="133">
        <v>0</v>
      </c>
      <c r="O15" s="133">
        <v>0</v>
      </c>
      <c r="P15" s="134">
        <v>0</v>
      </c>
      <c r="Q15" s="135">
        <v>0</v>
      </c>
    </row>
    <row r="17" spans="1:16" ht="15">
      <c r="A17" s="1" t="s">
        <v>35</v>
      </c>
      <c r="B17" s="66">
        <f aca="true" t="shared" si="0" ref="B17:G17">SUM(B2:B15)</f>
        <v>14000</v>
      </c>
      <c r="C17" s="66">
        <f t="shared" si="0"/>
        <v>13340.880000000001</v>
      </c>
      <c r="D17" s="25">
        <f t="shared" si="0"/>
        <v>13601.199999999997</v>
      </c>
      <c r="E17" s="25">
        <f t="shared" si="0"/>
        <v>14552.92</v>
      </c>
      <c r="F17" s="25">
        <f t="shared" si="0"/>
        <v>13587.589999999998</v>
      </c>
      <c r="G17" s="25">
        <f t="shared" si="0"/>
        <v>12636.94</v>
      </c>
      <c r="H17" s="25">
        <f aca="true" t="shared" si="1" ref="H17:M17">SUM(H2:H15)</f>
        <v>12775.25</v>
      </c>
      <c r="I17" s="25">
        <f t="shared" si="1"/>
        <v>12883.79</v>
      </c>
      <c r="J17" s="25">
        <f t="shared" si="1"/>
        <v>13049.609999999999</v>
      </c>
      <c r="K17" s="25">
        <f t="shared" si="1"/>
        <v>12495.270000000002</v>
      </c>
      <c r="L17" s="25">
        <f t="shared" si="1"/>
        <v>12695.170000000002</v>
      </c>
      <c r="M17" s="25">
        <f t="shared" si="1"/>
        <v>12285.69</v>
      </c>
      <c r="N17" s="25">
        <f>SUM(N2:N15)</f>
        <v>11410.400000000001</v>
      </c>
      <c r="O17" s="25">
        <f>SUM(O2:O15)</f>
        <v>0</v>
      </c>
      <c r="P17" s="25">
        <f>SUM(P2:P15)</f>
        <v>0</v>
      </c>
    </row>
    <row r="18" spans="1:16" ht="15">
      <c r="A18" t="s">
        <v>30</v>
      </c>
      <c r="C18" s="64">
        <f aca="true" t="shared" si="2" ref="C18:H18">C17-B17</f>
        <v>-659.119999999999</v>
      </c>
      <c r="D18" s="58">
        <f t="shared" si="2"/>
        <v>260.31999999999607</v>
      </c>
      <c r="E18" s="58">
        <f t="shared" si="2"/>
        <v>951.720000000003</v>
      </c>
      <c r="F18" s="58">
        <f t="shared" si="2"/>
        <v>-965.3300000000017</v>
      </c>
      <c r="G18" s="58">
        <f t="shared" si="2"/>
        <v>-950.6499999999978</v>
      </c>
      <c r="H18" s="62">
        <f t="shared" si="2"/>
        <v>138.3099999999995</v>
      </c>
      <c r="I18" s="67">
        <f aca="true" t="shared" si="3" ref="I18:N18">I17-H17</f>
        <v>108.54000000000087</v>
      </c>
      <c r="J18" s="70">
        <f t="shared" si="3"/>
        <v>165.8199999999979</v>
      </c>
      <c r="K18" s="73">
        <f t="shared" si="3"/>
        <v>-554.3399999999965</v>
      </c>
      <c r="L18" s="79">
        <f t="shared" si="3"/>
        <v>199.89999999999964</v>
      </c>
      <c r="M18" s="79">
        <f t="shared" si="3"/>
        <v>-409.4800000000014</v>
      </c>
      <c r="N18" s="82">
        <f t="shared" si="3"/>
        <v>-875.289999999999</v>
      </c>
      <c r="O18" s="89">
        <f>O17-N17</f>
        <v>-11410.400000000001</v>
      </c>
      <c r="P18" s="89">
        <f>P17-O17</f>
        <v>0</v>
      </c>
    </row>
    <row r="20" spans="1:7" ht="15">
      <c r="A20" s="65" t="s">
        <v>36</v>
      </c>
      <c r="G20" s="58"/>
    </row>
    <row r="21" ht="15">
      <c r="A21" s="81" t="s">
        <v>37</v>
      </c>
    </row>
    <row r="22" ht="15">
      <c r="A22" s="88" t="s">
        <v>38</v>
      </c>
    </row>
    <row r="23" ht="15">
      <c r="A23" s="125" t="s">
        <v>201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49">
      <selection activeCell="F75" sqref="F75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9.8515625" style="24" bestFit="1" customWidth="1"/>
  </cols>
  <sheetData>
    <row r="1" spans="1:6" ht="15">
      <c r="A1" s="1" t="s">
        <v>1</v>
      </c>
      <c r="B1" s="1"/>
      <c r="C1" s="1"/>
      <c r="D1" s="6"/>
      <c r="E1" s="6"/>
      <c r="F1" s="31"/>
    </row>
    <row r="2" spans="1:6" ht="15">
      <c r="A2" s="1" t="s">
        <v>28</v>
      </c>
      <c r="B2" s="1"/>
      <c r="C2" s="1"/>
      <c r="D2" s="6"/>
      <c r="E2" s="6"/>
      <c r="F2" s="31"/>
    </row>
    <row r="3" spans="1:6" ht="15">
      <c r="A3" s="7" t="s">
        <v>85</v>
      </c>
      <c r="B3" s="1"/>
      <c r="C3" s="1"/>
      <c r="D3" s="98">
        <v>20</v>
      </c>
      <c r="E3" s="95" t="s">
        <v>86</v>
      </c>
      <c r="F3" s="96">
        <v>0</v>
      </c>
    </row>
    <row r="4" spans="1:6" ht="15">
      <c r="A4" t="s">
        <v>62</v>
      </c>
      <c r="B4" s="7"/>
      <c r="C4" s="7"/>
      <c r="D4" s="17">
        <v>50</v>
      </c>
      <c r="E4" s="95" t="s">
        <v>29</v>
      </c>
      <c r="F4" s="31">
        <v>-50</v>
      </c>
    </row>
    <row r="5" spans="1:6" ht="15">
      <c r="A5" t="s">
        <v>63</v>
      </c>
      <c r="B5" s="7"/>
      <c r="C5" s="7"/>
      <c r="D5" s="17">
        <v>30</v>
      </c>
      <c r="E5" s="95" t="s">
        <v>27</v>
      </c>
      <c r="F5" s="31">
        <v>96</v>
      </c>
    </row>
    <row r="6" spans="1:6" ht="15">
      <c r="A6" t="s">
        <v>87</v>
      </c>
      <c r="B6" s="7"/>
      <c r="C6" s="7"/>
      <c r="D6" s="17">
        <v>25</v>
      </c>
      <c r="E6" s="6" t="s">
        <v>29</v>
      </c>
      <c r="F6" s="31">
        <v>-25</v>
      </c>
    </row>
    <row r="7" spans="1:6" ht="15">
      <c r="A7" s="99" t="s">
        <v>88</v>
      </c>
      <c r="B7" s="99"/>
      <c r="C7" s="99"/>
      <c r="D7" s="98">
        <v>25</v>
      </c>
      <c r="E7" s="94" t="s">
        <v>29</v>
      </c>
      <c r="F7" s="96">
        <v>-25</v>
      </c>
    </row>
    <row r="8" spans="1:6" ht="15">
      <c r="A8" s="1" t="s">
        <v>30</v>
      </c>
      <c r="B8" s="1"/>
      <c r="C8" s="1"/>
      <c r="D8" s="2"/>
      <c r="E8" s="2"/>
      <c r="F8" s="25">
        <f>SUM(F4:F7)</f>
        <v>-4</v>
      </c>
    </row>
    <row r="9" spans="1:6" ht="15">
      <c r="A9" s="7"/>
      <c r="B9" s="7"/>
      <c r="C9" s="7"/>
      <c r="D9" s="6"/>
      <c r="E9" s="6"/>
      <c r="F9" s="31"/>
    </row>
    <row r="10" spans="1:6" ht="15">
      <c r="A10" s="1" t="s">
        <v>31</v>
      </c>
      <c r="B10" s="1"/>
      <c r="C10" s="1"/>
      <c r="D10" s="2"/>
      <c r="E10" s="2"/>
      <c r="F10" s="25">
        <f>1000+F8</f>
        <v>996</v>
      </c>
    </row>
    <row r="12" ht="15">
      <c r="A12" t="s">
        <v>2</v>
      </c>
    </row>
    <row r="13" spans="1:6" ht="15">
      <c r="A13" t="s">
        <v>64</v>
      </c>
      <c r="D13" s="37">
        <v>80</v>
      </c>
      <c r="E13" s="95" t="s">
        <v>29</v>
      </c>
      <c r="F13" s="24">
        <v>-80</v>
      </c>
    </row>
    <row r="14" spans="1:6" ht="15">
      <c r="A14" s="138" t="s">
        <v>65</v>
      </c>
      <c r="B14" s="138"/>
      <c r="C14" s="138"/>
      <c r="D14" s="37">
        <v>25</v>
      </c>
      <c r="E14" s="34" t="s">
        <v>29</v>
      </c>
      <c r="F14" s="24">
        <v>-25</v>
      </c>
    </row>
    <row r="15" spans="1:6" ht="15">
      <c r="A15" s="138"/>
      <c r="B15" s="138"/>
      <c r="C15" s="138"/>
      <c r="D15" s="100"/>
      <c r="E15" s="95"/>
      <c r="F15" s="97"/>
    </row>
    <row r="16" spans="1:6" ht="15">
      <c r="A16" t="s">
        <v>66</v>
      </c>
      <c r="D16" s="37">
        <v>5</v>
      </c>
      <c r="E16" s="95" t="s">
        <v>27</v>
      </c>
      <c r="F16" s="24">
        <v>4.55</v>
      </c>
    </row>
    <row r="17" spans="1:6" ht="15">
      <c r="A17" t="s">
        <v>67</v>
      </c>
      <c r="D17" s="37">
        <v>30</v>
      </c>
      <c r="E17" s="34" t="s">
        <v>29</v>
      </c>
      <c r="F17" s="24">
        <v>-30</v>
      </c>
    </row>
    <row r="18" spans="1:6" ht="15">
      <c r="A18" t="s">
        <v>30</v>
      </c>
      <c r="F18" s="24">
        <f>SUM(F13:F17)</f>
        <v>-130.45</v>
      </c>
    </row>
    <row r="20" spans="1:6" ht="15">
      <c r="A20" s="1" t="s">
        <v>32</v>
      </c>
      <c r="B20" s="1"/>
      <c r="C20" s="1"/>
      <c r="D20" s="2"/>
      <c r="E20" s="2"/>
      <c r="F20" s="25">
        <f>F10+F18</f>
        <v>865.55</v>
      </c>
    </row>
    <row r="22" ht="15">
      <c r="A22" s="1" t="s">
        <v>14</v>
      </c>
    </row>
    <row r="23" spans="1:6" ht="15">
      <c r="A23" s="138" t="s">
        <v>145</v>
      </c>
      <c r="B23" s="138"/>
      <c r="C23" s="138"/>
      <c r="D23" s="43">
        <v>248</v>
      </c>
      <c r="E23" s="117" t="s">
        <v>29</v>
      </c>
      <c r="F23" s="24">
        <v>-248</v>
      </c>
    </row>
    <row r="24" spans="1:5" ht="15">
      <c r="A24" s="138"/>
      <c r="B24" s="138"/>
      <c r="C24" s="138"/>
      <c r="D24" s="43"/>
      <c r="E24" s="39"/>
    </row>
    <row r="25" spans="1:6" ht="15">
      <c r="A25" t="s">
        <v>146</v>
      </c>
      <c r="D25" s="43">
        <v>1</v>
      </c>
      <c r="E25" s="117" t="s">
        <v>27</v>
      </c>
      <c r="F25" s="24">
        <v>0.91</v>
      </c>
    </row>
    <row r="26" spans="1:6" ht="15">
      <c r="A26" t="s">
        <v>147</v>
      </c>
      <c r="D26" s="43">
        <v>1</v>
      </c>
      <c r="E26" s="117" t="s">
        <v>27</v>
      </c>
      <c r="F26" s="24">
        <v>0.91</v>
      </c>
    </row>
    <row r="27" spans="1:6" ht="15">
      <c r="A27" s="45" t="s">
        <v>30</v>
      </c>
      <c r="B27" s="45"/>
      <c r="C27" s="45"/>
      <c r="D27" s="2"/>
      <c r="E27" s="2"/>
      <c r="F27" s="25">
        <f>SUM(F23:F26)</f>
        <v>-246.18</v>
      </c>
    </row>
    <row r="28" spans="1:3" ht="15">
      <c r="A28" s="99"/>
      <c r="B28" s="99"/>
      <c r="C28" s="99"/>
    </row>
    <row r="29" spans="1:6" ht="15">
      <c r="A29" s="45" t="s">
        <v>125</v>
      </c>
      <c r="B29" s="45"/>
      <c r="C29" s="45"/>
      <c r="D29" s="2"/>
      <c r="E29" s="2"/>
      <c r="F29" s="25">
        <f>F20+F27</f>
        <v>619.3699999999999</v>
      </c>
    </row>
    <row r="30" spans="1:5" ht="15">
      <c r="A30" s="99"/>
      <c r="B30" s="99"/>
      <c r="C30" s="99"/>
      <c r="D30" s="43"/>
      <c r="E30" s="39"/>
    </row>
    <row r="31" spans="1:6" ht="15">
      <c r="A31" s="45" t="s">
        <v>15</v>
      </c>
      <c r="B31" s="99"/>
      <c r="C31" s="99"/>
      <c r="D31" s="119"/>
      <c r="E31" s="120"/>
      <c r="F31" s="118"/>
    </row>
    <row r="32" spans="1:6" ht="15">
      <c r="A32" s="110" t="s">
        <v>169</v>
      </c>
      <c r="D32" s="43">
        <v>248</v>
      </c>
      <c r="E32" s="120" t="s">
        <v>29</v>
      </c>
      <c r="F32" s="24">
        <v>-248</v>
      </c>
    </row>
    <row r="33" spans="1:6" ht="15">
      <c r="A33" s="7" t="s">
        <v>170</v>
      </c>
      <c r="B33" s="1"/>
      <c r="C33" s="1"/>
      <c r="D33" s="98">
        <v>1</v>
      </c>
      <c r="E33" s="94" t="s">
        <v>29</v>
      </c>
      <c r="F33" s="96">
        <v>-1</v>
      </c>
    </row>
    <row r="34" spans="1:6" ht="15">
      <c r="A34" s="110" t="s">
        <v>162</v>
      </c>
      <c r="D34" s="119">
        <v>1</v>
      </c>
      <c r="E34" s="120" t="s">
        <v>29</v>
      </c>
      <c r="F34" s="24">
        <v>-1</v>
      </c>
    </row>
    <row r="35" spans="1:6" ht="15">
      <c r="A35" s="1" t="s">
        <v>30</v>
      </c>
      <c r="B35" s="1"/>
      <c r="C35" s="1"/>
      <c r="D35" s="2"/>
      <c r="E35" s="2"/>
      <c r="F35" s="25">
        <f>SUM(F32:F34)</f>
        <v>-250</v>
      </c>
    </row>
    <row r="37" spans="1:6" ht="15">
      <c r="A37" s="1" t="s">
        <v>168</v>
      </c>
      <c r="F37" s="25">
        <f>F29+F35</f>
        <v>369.3699999999999</v>
      </c>
    </row>
    <row r="38" spans="4:5" ht="15">
      <c r="D38" s="56"/>
      <c r="E38" s="54"/>
    </row>
    <row r="39" spans="1:5" ht="15">
      <c r="A39" s="1" t="s">
        <v>16</v>
      </c>
      <c r="D39" s="56"/>
      <c r="E39" s="54"/>
    </row>
    <row r="40" spans="1:6" ht="15">
      <c r="A40" t="s">
        <v>210</v>
      </c>
      <c r="D40" s="56">
        <v>248</v>
      </c>
      <c r="E40" s="123" t="s">
        <v>29</v>
      </c>
      <c r="F40" s="24">
        <v>-248</v>
      </c>
    </row>
    <row r="41" spans="1:6" ht="15">
      <c r="A41" s="7" t="s">
        <v>211</v>
      </c>
      <c r="D41" s="56">
        <v>1</v>
      </c>
      <c r="E41" s="123" t="s">
        <v>27</v>
      </c>
      <c r="F41" s="24">
        <v>0.91</v>
      </c>
    </row>
    <row r="42" spans="1:6" ht="15">
      <c r="A42" s="7" t="s">
        <v>212</v>
      </c>
      <c r="D42" s="56">
        <v>1</v>
      </c>
      <c r="E42" s="123" t="s">
        <v>29</v>
      </c>
      <c r="F42" s="24">
        <v>-1</v>
      </c>
    </row>
    <row r="43" spans="1:6" ht="15">
      <c r="A43" s="45" t="s">
        <v>30</v>
      </c>
      <c r="B43" s="45"/>
      <c r="C43" s="45"/>
      <c r="D43" s="2"/>
      <c r="E43" s="2"/>
      <c r="F43" s="25">
        <f>SUM(F40:F42)</f>
        <v>-248.09</v>
      </c>
    </row>
    <row r="44" spans="1:3" ht="15">
      <c r="A44" s="110"/>
      <c r="B44" s="110"/>
      <c r="C44" s="110"/>
    </row>
    <row r="45" spans="1:6" ht="15">
      <c r="A45" s="45" t="s">
        <v>205</v>
      </c>
      <c r="B45" s="45"/>
      <c r="C45" s="45"/>
      <c r="D45" s="2"/>
      <c r="E45" s="2"/>
      <c r="F45" s="25">
        <f>F37+F43</f>
        <v>121.27999999999989</v>
      </c>
    </row>
    <row r="46" spans="1:5" ht="15">
      <c r="A46" s="110"/>
      <c r="B46" s="110"/>
      <c r="C46" s="110"/>
      <c r="D46" s="56"/>
      <c r="E46" s="54"/>
    </row>
    <row r="47" spans="1:6" ht="15">
      <c r="A47" s="1" t="s">
        <v>17</v>
      </c>
      <c r="B47" s="1"/>
      <c r="C47" s="1"/>
      <c r="D47" s="2"/>
      <c r="E47" s="2"/>
      <c r="F47" s="25"/>
    </row>
    <row r="48" spans="1:6" ht="15">
      <c r="A48" s="110" t="s">
        <v>251</v>
      </c>
      <c r="D48" s="126">
        <v>71.28</v>
      </c>
      <c r="E48" s="128" t="s">
        <v>27</v>
      </c>
      <c r="F48" s="24">
        <v>64.8</v>
      </c>
    </row>
    <row r="49" spans="1:6" ht="15">
      <c r="A49" s="7" t="s">
        <v>256</v>
      </c>
      <c r="B49" s="1"/>
      <c r="C49" s="1"/>
      <c r="D49" s="47">
        <v>30</v>
      </c>
      <c r="E49" s="2" t="s">
        <v>29</v>
      </c>
      <c r="F49" s="25">
        <v>-30</v>
      </c>
    </row>
    <row r="50" spans="1:6" ht="15">
      <c r="A50" s="110" t="s">
        <v>257</v>
      </c>
      <c r="D50" s="127">
        <v>20</v>
      </c>
      <c r="E50" s="128" t="s">
        <v>27</v>
      </c>
      <c r="F50" s="24">
        <v>18.18</v>
      </c>
    </row>
    <row r="51" spans="1:6" ht="15">
      <c r="A51" s="1" t="s">
        <v>30</v>
      </c>
      <c r="F51" s="24">
        <f>SUM(F48:F50)</f>
        <v>52.98</v>
      </c>
    </row>
    <row r="52" spans="4:5" ht="15">
      <c r="D52" s="59"/>
      <c r="E52" s="57"/>
    </row>
    <row r="53" spans="1:6" ht="15">
      <c r="A53" s="1" t="s">
        <v>247</v>
      </c>
      <c r="B53" s="1"/>
      <c r="C53" s="1"/>
      <c r="D53" s="47"/>
      <c r="E53" s="2"/>
      <c r="F53" s="25">
        <f>F45+F51</f>
        <v>174.25999999999988</v>
      </c>
    </row>
    <row r="54" spans="1:3" ht="15">
      <c r="A54" s="99"/>
      <c r="B54" s="99"/>
      <c r="C54" s="99"/>
    </row>
    <row r="55" spans="1:5" ht="15">
      <c r="A55" s="45" t="s">
        <v>18</v>
      </c>
      <c r="B55" s="99"/>
      <c r="C55" s="99"/>
      <c r="D55" s="59"/>
      <c r="E55" s="57"/>
    </row>
    <row r="56" spans="1:6" ht="15">
      <c r="A56" s="99" t="s">
        <v>278</v>
      </c>
      <c r="D56" s="59">
        <v>40</v>
      </c>
      <c r="E56" s="131" t="s">
        <v>29</v>
      </c>
      <c r="F56" s="24">
        <v>-40</v>
      </c>
    </row>
    <row r="57" spans="1:6" ht="15">
      <c r="A57" s="110" t="s">
        <v>279</v>
      </c>
      <c r="D57" s="59">
        <v>40</v>
      </c>
      <c r="E57" s="131" t="s">
        <v>29</v>
      </c>
      <c r="F57" s="24">
        <v>-40</v>
      </c>
    </row>
    <row r="58" spans="1:6" ht="15">
      <c r="A58" s="110" t="s">
        <v>280</v>
      </c>
      <c r="D58" s="59">
        <v>30</v>
      </c>
      <c r="E58" s="131" t="s">
        <v>27</v>
      </c>
      <c r="F58" s="24">
        <v>39</v>
      </c>
    </row>
    <row r="59" spans="1:6" ht="15">
      <c r="A59" s="110" t="s">
        <v>281</v>
      </c>
      <c r="B59" s="99"/>
      <c r="C59" s="99"/>
      <c r="D59" s="130">
        <v>5</v>
      </c>
      <c r="E59" s="131" t="s">
        <v>29</v>
      </c>
      <c r="F59" s="24">
        <v>-5</v>
      </c>
    </row>
    <row r="60" spans="1:6" ht="15">
      <c r="A60" s="45" t="s">
        <v>30</v>
      </c>
      <c r="B60" s="45"/>
      <c r="C60" s="45"/>
      <c r="D60" s="2"/>
      <c r="E60" s="2"/>
      <c r="F60" s="25">
        <f>SUM(F56:F59)</f>
        <v>-46</v>
      </c>
    </row>
    <row r="61" spans="1:3" ht="15">
      <c r="A61" s="99"/>
      <c r="B61" s="99"/>
      <c r="C61" s="99"/>
    </row>
    <row r="62" spans="1:6" ht="15">
      <c r="A62" s="45" t="s">
        <v>282</v>
      </c>
      <c r="B62" s="45"/>
      <c r="C62" s="45"/>
      <c r="D62" s="2"/>
      <c r="E62" s="2"/>
      <c r="F62" s="25">
        <f>F53+F60</f>
        <v>128.25999999999988</v>
      </c>
    </row>
    <row r="63" spans="1:5" ht="15">
      <c r="A63" s="99"/>
      <c r="B63" s="99"/>
      <c r="C63" s="99"/>
      <c r="D63" s="59"/>
      <c r="E63" s="57"/>
    </row>
    <row r="64" spans="1:6" ht="15">
      <c r="A64" s="1" t="s">
        <v>19</v>
      </c>
      <c r="B64" s="1"/>
      <c r="C64" s="1"/>
      <c r="D64" s="2"/>
      <c r="E64" s="2"/>
      <c r="F64" s="25"/>
    </row>
    <row r="65" spans="1:6" ht="15">
      <c r="A65" s="99" t="s">
        <v>302</v>
      </c>
      <c r="D65" s="129">
        <v>126.26</v>
      </c>
      <c r="E65" s="131" t="s">
        <v>29</v>
      </c>
      <c r="F65" s="24">
        <v>-126.26</v>
      </c>
    </row>
    <row r="66" spans="1:6" ht="15">
      <c r="A66" s="7" t="s">
        <v>299</v>
      </c>
      <c r="B66" s="7"/>
      <c r="C66" s="7"/>
      <c r="D66" s="98">
        <v>1</v>
      </c>
      <c r="E66" s="94" t="s">
        <v>29</v>
      </c>
      <c r="F66" s="96">
        <v>-1</v>
      </c>
    </row>
    <row r="67" spans="1:6" ht="15">
      <c r="A67" s="7" t="s">
        <v>316</v>
      </c>
      <c r="D67" s="130">
        <v>1</v>
      </c>
      <c r="E67" s="131" t="s">
        <v>27</v>
      </c>
      <c r="F67" s="24">
        <v>0.91</v>
      </c>
    </row>
    <row r="68" spans="1:6" ht="15">
      <c r="A68" s="1" t="s">
        <v>30</v>
      </c>
      <c r="F68" s="24">
        <f>SUM(F65:F67)</f>
        <v>-126.35000000000001</v>
      </c>
    </row>
    <row r="69" spans="4:5" ht="15">
      <c r="D69" s="63"/>
      <c r="E69" s="61"/>
    </row>
    <row r="70" spans="1:6" ht="15">
      <c r="A70" s="1" t="s">
        <v>305</v>
      </c>
      <c r="B70" s="1"/>
      <c r="C70" s="1"/>
      <c r="D70" s="47"/>
      <c r="E70" s="2"/>
      <c r="F70" s="25">
        <f>F62+F68</f>
        <v>1.9099999999998687</v>
      </c>
    </row>
    <row r="71" spans="4:5" ht="15">
      <c r="D71" s="63"/>
      <c r="E71" s="61"/>
    </row>
    <row r="72" spans="1:5" ht="15">
      <c r="A72" s="1" t="s">
        <v>317</v>
      </c>
      <c r="D72" s="63"/>
      <c r="E72" s="61"/>
    </row>
    <row r="73" spans="4:5" ht="15">
      <c r="D73" s="63"/>
      <c r="E73" s="61"/>
    </row>
    <row r="74" spans="1:5" ht="15">
      <c r="A74" s="1" t="s">
        <v>366</v>
      </c>
      <c r="B74" s="1"/>
      <c r="C74" s="1"/>
      <c r="D74" s="63"/>
      <c r="E74" s="61"/>
    </row>
    <row r="75" spans="1:5" ht="15">
      <c r="A75" s="99" t="s">
        <v>367</v>
      </c>
      <c r="B75" s="99"/>
      <c r="C75" s="99"/>
      <c r="E75" s="131" t="s">
        <v>29</v>
      </c>
    </row>
    <row r="76" spans="1:3" ht="15">
      <c r="A76" s="99"/>
      <c r="B76" s="99"/>
      <c r="C76" s="99"/>
    </row>
    <row r="77" spans="1:3" ht="15">
      <c r="A77" s="136" t="s">
        <v>368</v>
      </c>
      <c r="B77" s="99"/>
      <c r="C77" s="99"/>
    </row>
    <row r="78" spans="1:5" ht="15">
      <c r="A78" s="99"/>
      <c r="B78" s="99"/>
      <c r="C78" s="99"/>
      <c r="D78" s="63"/>
      <c r="E78" s="61"/>
    </row>
    <row r="79" spans="4:5" ht="15">
      <c r="D79" s="63"/>
      <c r="E79" s="61"/>
    </row>
    <row r="80" spans="1:6" ht="15">
      <c r="A80" s="1"/>
      <c r="B80" s="1"/>
      <c r="C80" s="1"/>
      <c r="D80" s="2"/>
      <c r="E80" s="2"/>
      <c r="F80" s="25"/>
    </row>
    <row r="82" spans="1:6" ht="15">
      <c r="A82" s="1"/>
      <c r="B82" s="1"/>
      <c r="C82" s="1"/>
      <c r="D82" s="2"/>
      <c r="E82" s="2"/>
      <c r="F82" s="25"/>
    </row>
    <row r="84" ht="15">
      <c r="A84" s="1"/>
    </row>
    <row r="85" spans="4:5" ht="15">
      <c r="D85" s="69"/>
      <c r="E85" s="68"/>
    </row>
    <row r="86" spans="1:5" ht="15">
      <c r="A86" s="7"/>
      <c r="D86" s="69"/>
      <c r="E86" s="68"/>
    </row>
    <row r="87" spans="4:5" ht="15">
      <c r="D87" s="69"/>
      <c r="E87" s="68"/>
    </row>
    <row r="88" spans="1:5" ht="15">
      <c r="A88" s="7"/>
      <c r="D88" s="69"/>
      <c r="E88" s="68"/>
    </row>
    <row r="89" spans="4:5" ht="15">
      <c r="D89" s="69"/>
      <c r="E89" s="68"/>
    </row>
    <row r="90" spans="1:3" ht="15">
      <c r="A90" s="138"/>
      <c r="B90" s="138"/>
      <c r="C90" s="138"/>
    </row>
    <row r="91" spans="1:3" ht="15">
      <c r="A91" s="138"/>
      <c r="B91" s="138"/>
      <c r="C91" s="138"/>
    </row>
    <row r="92" spans="1:5" ht="15">
      <c r="A92" s="138"/>
      <c r="B92" s="138"/>
      <c r="C92" s="138"/>
      <c r="D92" s="69"/>
      <c r="E92" s="68"/>
    </row>
    <row r="93" spans="4:5" ht="15">
      <c r="D93" s="69"/>
      <c r="E93" s="68"/>
    </row>
    <row r="94" spans="1:6" ht="15">
      <c r="A94" s="1"/>
      <c r="B94" s="1"/>
      <c r="C94" s="1"/>
      <c r="D94" s="2"/>
      <c r="E94" s="2"/>
      <c r="F94" s="25"/>
    </row>
    <row r="96" spans="1:6" ht="15">
      <c r="A96" s="1"/>
      <c r="B96" s="1"/>
      <c r="C96" s="1"/>
      <c r="D96" s="2"/>
      <c r="E96" s="2"/>
      <c r="F96" s="25"/>
    </row>
    <row r="98" ht="15">
      <c r="A98" s="1"/>
    </row>
    <row r="99" spans="4:5" ht="15">
      <c r="D99" s="72"/>
      <c r="E99" s="71"/>
    </row>
    <row r="100" spans="1:5" ht="15">
      <c r="A100" s="7"/>
      <c r="D100" s="72"/>
      <c r="E100" s="71"/>
    </row>
    <row r="101" spans="1:5" ht="15">
      <c r="A101" s="7"/>
      <c r="D101" s="72"/>
      <c r="E101" s="71"/>
    </row>
    <row r="102" spans="1:5" ht="15">
      <c r="A102" s="7"/>
      <c r="D102" s="72"/>
      <c r="E102" s="71"/>
    </row>
    <row r="103" spans="1:5" ht="15">
      <c r="A103" s="7"/>
      <c r="D103" s="72"/>
      <c r="E103" s="71"/>
    </row>
    <row r="104" spans="1:5" ht="15">
      <c r="A104" s="7"/>
      <c r="D104" s="72"/>
      <c r="E104" s="71"/>
    </row>
    <row r="105" spans="1:3" ht="15">
      <c r="A105" s="138"/>
      <c r="B105" s="138"/>
      <c r="C105" s="138"/>
    </row>
    <row r="106" spans="1:3" ht="15">
      <c r="A106" s="138"/>
      <c r="B106" s="138"/>
      <c r="C106" s="138"/>
    </row>
    <row r="107" spans="1:3" ht="15">
      <c r="A107" s="138"/>
      <c r="B107" s="138"/>
      <c r="C107" s="138"/>
    </row>
    <row r="108" spans="1:5" ht="15">
      <c r="A108" s="138"/>
      <c r="B108" s="138"/>
      <c r="C108" s="138"/>
      <c r="D108" s="72"/>
      <c r="E108" s="71"/>
    </row>
    <row r="109" spans="1:5" ht="15">
      <c r="A109" s="138"/>
      <c r="B109" s="138"/>
      <c r="C109" s="138"/>
      <c r="D109" s="72"/>
      <c r="E109" s="71"/>
    </row>
    <row r="110" spans="1:6" ht="15">
      <c r="A110" s="23"/>
      <c r="B110" s="1"/>
      <c r="C110" s="1"/>
      <c r="D110" s="2"/>
      <c r="E110" s="2"/>
      <c r="F110" s="25"/>
    </row>
    <row r="112" spans="1:6" ht="15">
      <c r="A112" s="1"/>
      <c r="B112" s="1"/>
      <c r="C112" s="1"/>
      <c r="D112" s="2"/>
      <c r="E112" s="2"/>
      <c r="F112" s="25"/>
    </row>
    <row r="114" spans="1:5" ht="15">
      <c r="A114" s="138"/>
      <c r="B114" s="138"/>
      <c r="C114" s="138"/>
      <c r="D114" s="75"/>
      <c r="E114" s="74"/>
    </row>
    <row r="115" spans="1:6" ht="15">
      <c r="A115" s="138"/>
      <c r="B115" s="138"/>
      <c r="C115" s="138"/>
      <c r="D115" s="75"/>
      <c r="E115" s="74"/>
      <c r="F115" s="73"/>
    </row>
    <row r="116" spans="4:5" ht="15">
      <c r="D116" s="75"/>
      <c r="E116" s="74"/>
    </row>
    <row r="117" spans="4:5" ht="15">
      <c r="D117" s="75"/>
      <c r="E117" s="74"/>
    </row>
    <row r="118" spans="1:6" ht="15">
      <c r="A118" s="1"/>
      <c r="B118" s="1"/>
      <c r="C118" s="1"/>
      <c r="D118" s="2"/>
      <c r="E118" s="2"/>
      <c r="F118" s="25"/>
    </row>
    <row r="120" spans="1:6" ht="15">
      <c r="A120" s="1"/>
      <c r="B120" s="1"/>
      <c r="C120" s="1"/>
      <c r="D120" s="2"/>
      <c r="E120" s="2"/>
      <c r="F120" s="25"/>
    </row>
    <row r="122" ht="15">
      <c r="A122" s="1"/>
    </row>
    <row r="123" spans="1:5" ht="15">
      <c r="A123" s="138"/>
      <c r="B123" s="138"/>
      <c r="C123" s="138"/>
      <c r="D123" s="77"/>
      <c r="E123" s="76"/>
    </row>
    <row r="124" spans="1:3" ht="15">
      <c r="A124" s="138"/>
      <c r="B124" s="138"/>
      <c r="C124" s="138"/>
    </row>
    <row r="125" spans="4:5" ht="15">
      <c r="D125" s="77"/>
      <c r="E125" s="76"/>
    </row>
    <row r="126" spans="4:5" ht="15">
      <c r="D126" s="77"/>
      <c r="E126" s="76"/>
    </row>
    <row r="127" spans="1:6" ht="15">
      <c r="A127" s="1"/>
      <c r="B127" s="1"/>
      <c r="C127" s="1"/>
      <c r="D127" s="2"/>
      <c r="E127" s="2"/>
      <c r="F127" s="25"/>
    </row>
    <row r="129" spans="1:6" ht="15">
      <c r="A129" s="1"/>
      <c r="B129" s="1"/>
      <c r="C129" s="1"/>
      <c r="D129" s="2"/>
      <c r="E129" s="2"/>
      <c r="F129" s="25"/>
    </row>
    <row r="131" ht="15">
      <c r="A131" s="1"/>
    </row>
    <row r="132" spans="1:3" ht="15">
      <c r="A132" s="138"/>
      <c r="B132" s="138"/>
      <c r="C132" s="138"/>
    </row>
    <row r="133" spans="1:5" ht="15">
      <c r="A133" s="138"/>
      <c r="B133" s="138"/>
      <c r="C133" s="138"/>
      <c r="D133" s="80"/>
      <c r="E133" s="78"/>
    </row>
    <row r="134" spans="4:5" ht="15">
      <c r="D134" s="80"/>
      <c r="E134" s="78"/>
    </row>
    <row r="135" spans="4:5" ht="15">
      <c r="D135" s="80"/>
      <c r="E135" s="78"/>
    </row>
    <row r="136" spans="1:6" ht="15">
      <c r="A136" s="1"/>
      <c r="B136" s="1"/>
      <c r="C136" s="1"/>
      <c r="D136" s="2"/>
      <c r="E136" s="2"/>
      <c r="F136" s="25"/>
    </row>
    <row r="138" spans="1:6" ht="15">
      <c r="A138" s="1"/>
      <c r="B138" s="1"/>
      <c r="C138" s="1"/>
      <c r="D138" s="2"/>
      <c r="E138" s="2"/>
      <c r="F138" s="25"/>
    </row>
    <row r="140" ht="15">
      <c r="A140" s="1"/>
    </row>
    <row r="141" spans="1:3" ht="15">
      <c r="A141" s="139"/>
      <c r="B141" s="139"/>
      <c r="C141" s="139"/>
    </row>
    <row r="142" spans="1:3" ht="15">
      <c r="A142" s="139"/>
      <c r="B142" s="139"/>
      <c r="C142" s="139"/>
    </row>
    <row r="143" spans="1:5" ht="15">
      <c r="A143" s="139"/>
      <c r="B143" s="139"/>
      <c r="C143" s="139"/>
      <c r="D143" s="84"/>
      <c r="E143" s="83"/>
    </row>
    <row r="144" spans="4:5" ht="15">
      <c r="D144" s="84"/>
      <c r="E144" s="83"/>
    </row>
    <row r="145" spans="4:5" ht="15">
      <c r="D145" s="84"/>
      <c r="E145" s="83"/>
    </row>
    <row r="146" spans="1:6" ht="15">
      <c r="A146" s="1"/>
      <c r="B146" s="1"/>
      <c r="C146" s="1"/>
      <c r="D146" s="2"/>
      <c r="E146" s="2"/>
      <c r="F146" s="25"/>
    </row>
    <row r="148" spans="1:6" ht="15">
      <c r="A148" s="1"/>
      <c r="B148" s="1"/>
      <c r="C148" s="1"/>
      <c r="D148" s="2"/>
      <c r="E148" s="2"/>
      <c r="F148" s="25"/>
    </row>
    <row r="150" ht="15">
      <c r="A150" s="1"/>
    </row>
    <row r="151" spans="1:3" ht="15">
      <c r="A151" s="138"/>
      <c r="B151" s="138"/>
      <c r="C151" s="138"/>
    </row>
    <row r="152" spans="1:3" ht="15">
      <c r="A152" s="138"/>
      <c r="B152" s="138"/>
      <c r="C152" s="138"/>
    </row>
    <row r="153" spans="1:3" ht="15">
      <c r="A153" s="138"/>
      <c r="B153" s="138"/>
      <c r="C153" s="138"/>
    </row>
    <row r="154" spans="1:3" ht="15">
      <c r="A154" s="138"/>
      <c r="B154" s="138"/>
      <c r="C154" s="138"/>
    </row>
    <row r="155" spans="1:3" ht="15">
      <c r="A155" s="138"/>
      <c r="B155" s="138"/>
      <c r="C155" s="138"/>
    </row>
    <row r="156" spans="1:5" ht="15">
      <c r="A156" s="138"/>
      <c r="B156" s="138"/>
      <c r="C156" s="138"/>
      <c r="D156" s="87"/>
      <c r="E156" s="85"/>
    </row>
    <row r="157" spans="4:5" ht="15">
      <c r="D157" s="87"/>
      <c r="E157" s="85"/>
    </row>
    <row r="158" spans="4:5" ht="15">
      <c r="D158" s="87"/>
      <c r="E158" s="85"/>
    </row>
    <row r="159" spans="1:6" ht="15">
      <c r="A159" s="1"/>
      <c r="B159" s="1"/>
      <c r="C159" s="1"/>
      <c r="D159" s="2"/>
      <c r="E159" s="2"/>
      <c r="F159" s="25"/>
    </row>
    <row r="161" spans="1:6" ht="15">
      <c r="A161" s="1"/>
      <c r="B161" s="1"/>
      <c r="C161" s="1"/>
      <c r="D161" s="2"/>
      <c r="E161" s="2"/>
      <c r="F161" s="25"/>
    </row>
    <row r="163" ht="15">
      <c r="A163" s="1"/>
    </row>
    <row r="164" spans="1:3" ht="15">
      <c r="A164" s="138"/>
      <c r="B164" s="138"/>
      <c r="C164" s="138"/>
    </row>
    <row r="165" spans="1:3" ht="15">
      <c r="A165" s="138"/>
      <c r="B165" s="138"/>
      <c r="C165" s="138"/>
    </row>
    <row r="166" spans="1:3" ht="15">
      <c r="A166" s="138"/>
      <c r="B166" s="138"/>
      <c r="C166" s="138"/>
    </row>
    <row r="167" spans="1:5" ht="15">
      <c r="A167" s="138"/>
      <c r="B167" s="138"/>
      <c r="C167" s="138"/>
      <c r="D167" s="91"/>
      <c r="E167" s="90"/>
    </row>
    <row r="168" spans="4:5" ht="15">
      <c r="D168" s="91"/>
      <c r="E168" s="90"/>
    </row>
    <row r="169" spans="4:5" ht="15">
      <c r="D169" s="91"/>
      <c r="E169" s="90"/>
    </row>
    <row r="170" spans="1:6" ht="15">
      <c r="A170" s="1"/>
      <c r="B170" s="1"/>
      <c r="C170" s="1"/>
      <c r="D170" s="2"/>
      <c r="E170" s="2"/>
      <c r="F170" s="25"/>
    </row>
    <row r="172" spans="1:6" ht="15">
      <c r="A172" s="1"/>
      <c r="B172" s="1"/>
      <c r="C172" s="1"/>
      <c r="D172" s="2"/>
      <c r="E172" s="2"/>
      <c r="F172" s="25"/>
    </row>
  </sheetData>
  <sheetProtection/>
  <mergeCells count="11">
    <mergeCell ref="A132:C133"/>
    <mergeCell ref="A123:C124"/>
    <mergeCell ref="A141:C143"/>
    <mergeCell ref="A23:C24"/>
    <mergeCell ref="A164:C167"/>
    <mergeCell ref="A14:C15"/>
    <mergeCell ref="A151:C156"/>
    <mergeCell ref="A114:C115"/>
    <mergeCell ref="A105:C108"/>
    <mergeCell ref="A109:C109"/>
    <mergeCell ref="A90:C92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79">
      <selection activeCell="A108" sqref="A108:F108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9.8515625" style="5" bestFit="1" customWidth="1"/>
  </cols>
  <sheetData>
    <row r="1" ht="15">
      <c r="A1" s="1" t="s">
        <v>1</v>
      </c>
    </row>
    <row r="2" ht="15">
      <c r="A2" s="1" t="s">
        <v>28</v>
      </c>
    </row>
    <row r="3" spans="1:6" ht="15">
      <c r="A3" t="s">
        <v>83</v>
      </c>
      <c r="B3" s="7"/>
      <c r="C3" s="7"/>
      <c r="D3" s="17">
        <v>125</v>
      </c>
      <c r="E3" s="6" t="s">
        <v>29</v>
      </c>
      <c r="F3" s="31">
        <v>-125</v>
      </c>
    </row>
    <row r="4" spans="1:6" ht="15">
      <c r="A4" t="s">
        <v>84</v>
      </c>
      <c r="B4" s="7"/>
      <c r="C4" s="7"/>
      <c r="D4" s="17">
        <v>50</v>
      </c>
      <c r="E4" s="95" t="s">
        <v>27</v>
      </c>
      <c r="F4" s="31">
        <v>160</v>
      </c>
    </row>
    <row r="5" spans="1:6" ht="15">
      <c r="A5" t="s">
        <v>89</v>
      </c>
      <c r="B5" s="7"/>
      <c r="C5" s="7"/>
      <c r="D5" s="17">
        <v>25</v>
      </c>
      <c r="E5" s="95" t="s">
        <v>29</v>
      </c>
      <c r="F5" s="31">
        <v>-25</v>
      </c>
    </row>
    <row r="6" spans="1:6" ht="15">
      <c r="A6" t="s">
        <v>90</v>
      </c>
      <c r="B6" s="7"/>
      <c r="C6" s="7"/>
      <c r="D6" s="17">
        <v>24</v>
      </c>
      <c r="E6" s="6" t="s">
        <v>27</v>
      </c>
      <c r="F6" s="31">
        <v>21.82</v>
      </c>
    </row>
    <row r="7" spans="1:6" ht="15">
      <c r="A7" t="s">
        <v>91</v>
      </c>
      <c r="B7" s="7"/>
      <c r="C7" s="7"/>
      <c r="D7" s="98">
        <v>1</v>
      </c>
      <c r="E7" s="95" t="s">
        <v>29</v>
      </c>
      <c r="F7" s="96">
        <v>-1</v>
      </c>
    </row>
    <row r="8" spans="1:6" ht="15">
      <c r="A8" s="1" t="s">
        <v>30</v>
      </c>
      <c r="B8" s="1"/>
      <c r="C8" s="1"/>
      <c r="D8" s="2"/>
      <c r="E8" s="2"/>
      <c r="F8" s="25">
        <f>SUM(F3:F7)</f>
        <v>30.82</v>
      </c>
    </row>
    <row r="9" spans="1:6" ht="15">
      <c r="A9" s="7"/>
      <c r="B9" s="7"/>
      <c r="C9" s="7"/>
      <c r="D9" s="6"/>
      <c r="E9" s="6"/>
      <c r="F9" s="6"/>
    </row>
    <row r="10" spans="1:6" ht="15">
      <c r="A10" s="1" t="s">
        <v>31</v>
      </c>
      <c r="B10" s="1"/>
      <c r="C10" s="1"/>
      <c r="D10" s="2"/>
      <c r="E10" s="2"/>
      <c r="F10" s="25">
        <f>1000+F8</f>
        <v>1030.82</v>
      </c>
    </row>
    <row r="12" ht="15">
      <c r="A12" s="1" t="s">
        <v>2</v>
      </c>
    </row>
    <row r="13" spans="1:6" ht="15">
      <c r="A13" t="s">
        <v>42</v>
      </c>
      <c r="B13" s="7"/>
      <c r="C13" s="7"/>
      <c r="D13" s="37">
        <v>100</v>
      </c>
      <c r="E13" s="95" t="s">
        <v>27</v>
      </c>
      <c r="F13" s="36">
        <v>91.91</v>
      </c>
    </row>
    <row r="14" spans="1:6" ht="15">
      <c r="A14" t="s">
        <v>117</v>
      </c>
      <c r="B14" s="7"/>
      <c r="C14" s="7"/>
      <c r="D14" s="37">
        <v>50</v>
      </c>
      <c r="E14" s="95" t="s">
        <v>27</v>
      </c>
      <c r="F14" s="36">
        <v>45.45</v>
      </c>
    </row>
    <row r="15" spans="1:6" ht="15">
      <c r="A15" t="s">
        <v>41</v>
      </c>
      <c r="B15" s="7"/>
      <c r="C15" s="7"/>
      <c r="D15" s="37">
        <v>25</v>
      </c>
      <c r="E15" s="95" t="s">
        <v>29</v>
      </c>
      <c r="F15" s="36">
        <v>-25</v>
      </c>
    </row>
    <row r="16" spans="1:6" ht="15">
      <c r="A16" t="s">
        <v>118</v>
      </c>
      <c r="B16" s="7"/>
      <c r="C16" s="7"/>
      <c r="D16" s="37">
        <v>25</v>
      </c>
      <c r="E16" s="95" t="s">
        <v>27</v>
      </c>
      <c r="F16" s="36">
        <v>65</v>
      </c>
    </row>
    <row r="17" spans="1:6" s="1" customFormat="1" ht="15">
      <c r="A17" s="1" t="s">
        <v>30</v>
      </c>
      <c r="D17" s="2"/>
      <c r="E17" s="2"/>
      <c r="F17" s="25">
        <f>SUM(F13:F16)</f>
        <v>177.36</v>
      </c>
    </row>
    <row r="19" spans="1:6" s="1" customFormat="1" ht="15">
      <c r="A19" s="1" t="s">
        <v>32</v>
      </c>
      <c r="D19" s="2"/>
      <c r="E19" s="2"/>
      <c r="F19" s="25">
        <f>F10+F17</f>
        <v>1208.1799999999998</v>
      </c>
    </row>
    <row r="21" spans="1:6" ht="15">
      <c r="A21" s="45" t="s">
        <v>14</v>
      </c>
      <c r="B21" s="99"/>
      <c r="C21" s="99"/>
      <c r="D21" s="95"/>
      <c r="E21" s="95"/>
      <c r="F21" s="95"/>
    </row>
    <row r="22" spans="1:6" ht="15">
      <c r="A22" s="99" t="s">
        <v>119</v>
      </c>
      <c r="B22" s="99"/>
      <c r="C22" s="99"/>
      <c r="D22" s="116">
        <v>150</v>
      </c>
      <c r="E22" s="117" t="s">
        <v>27</v>
      </c>
      <c r="F22" s="115">
        <v>137.36</v>
      </c>
    </row>
    <row r="23" spans="1:6" ht="15">
      <c r="A23" s="110" t="s">
        <v>120</v>
      </c>
      <c r="B23" s="99"/>
      <c r="C23" s="99"/>
      <c r="D23" s="116">
        <v>50</v>
      </c>
      <c r="E23" s="117" t="s">
        <v>29</v>
      </c>
      <c r="F23" s="116">
        <v>-50</v>
      </c>
    </row>
    <row r="24" spans="1:6" ht="15">
      <c r="A24" s="110" t="s">
        <v>121</v>
      </c>
      <c r="B24" s="45"/>
      <c r="C24" s="45"/>
      <c r="D24" s="98">
        <v>50</v>
      </c>
      <c r="E24" s="94" t="s">
        <v>27</v>
      </c>
      <c r="F24" s="96">
        <v>130</v>
      </c>
    </row>
    <row r="25" spans="1:6" ht="15">
      <c r="A25" s="110" t="s">
        <v>122</v>
      </c>
      <c r="B25" s="99"/>
      <c r="C25" s="99"/>
      <c r="D25" s="116">
        <v>25</v>
      </c>
      <c r="E25" s="117" t="s">
        <v>29</v>
      </c>
      <c r="F25" s="115">
        <v>-25</v>
      </c>
    </row>
    <row r="26" spans="1:6" ht="15">
      <c r="A26" s="110" t="s">
        <v>123</v>
      </c>
      <c r="B26" s="99"/>
      <c r="C26" s="99"/>
      <c r="D26" s="116">
        <v>10</v>
      </c>
      <c r="E26" s="117" t="s">
        <v>29</v>
      </c>
      <c r="F26" s="115">
        <v>-10</v>
      </c>
    </row>
    <row r="27" spans="1:6" ht="15">
      <c r="A27" s="110" t="s">
        <v>124</v>
      </c>
      <c r="B27" s="99"/>
      <c r="C27" s="99"/>
      <c r="D27" s="100">
        <v>10</v>
      </c>
      <c r="E27" s="117" t="s">
        <v>29</v>
      </c>
      <c r="F27" s="97">
        <v>-10</v>
      </c>
    </row>
    <row r="28" spans="1:6" ht="15">
      <c r="A28" s="45" t="s">
        <v>30</v>
      </c>
      <c r="B28" s="45"/>
      <c r="C28" s="45"/>
      <c r="D28" s="47"/>
      <c r="E28" s="2"/>
      <c r="F28" s="25">
        <f>SUM(F22:F27)</f>
        <v>172.36</v>
      </c>
    </row>
    <row r="29" spans="1:6" ht="15">
      <c r="A29" s="99"/>
      <c r="B29" s="99"/>
      <c r="C29" s="99"/>
      <c r="D29" s="100"/>
      <c r="E29" s="95"/>
      <c r="F29" s="97"/>
    </row>
    <row r="30" spans="1:6" ht="15">
      <c r="A30" s="45" t="s">
        <v>125</v>
      </c>
      <c r="B30" s="45"/>
      <c r="C30" s="45"/>
      <c r="D30" s="2"/>
      <c r="E30" s="2"/>
      <c r="F30" s="25">
        <f>F19+F28</f>
        <v>1380.54</v>
      </c>
    </row>
    <row r="31" spans="1:6" ht="15">
      <c r="A31" s="99"/>
      <c r="B31" s="99"/>
      <c r="C31" s="99"/>
      <c r="D31" s="100"/>
      <c r="E31" s="95"/>
      <c r="F31" s="97"/>
    </row>
    <row r="32" spans="1:6" ht="15">
      <c r="A32" s="45" t="s">
        <v>15</v>
      </c>
      <c r="B32" s="99"/>
      <c r="C32" s="99"/>
      <c r="D32" s="100"/>
      <c r="E32" s="95"/>
      <c r="F32" s="97"/>
    </row>
    <row r="33" spans="1:6" ht="15">
      <c r="A33" s="99" t="s">
        <v>194</v>
      </c>
      <c r="B33" s="99"/>
      <c r="C33" s="99"/>
      <c r="D33" s="100">
        <v>150</v>
      </c>
      <c r="E33" s="120" t="s">
        <v>27</v>
      </c>
      <c r="F33" s="97">
        <v>137.36</v>
      </c>
    </row>
    <row r="34" spans="1:6" ht="15">
      <c r="A34" s="110" t="s">
        <v>195</v>
      </c>
      <c r="B34" s="110"/>
      <c r="C34" s="110"/>
      <c r="D34" s="98">
        <v>50</v>
      </c>
      <c r="E34" s="94" t="s">
        <v>27</v>
      </c>
      <c r="F34" s="96">
        <v>45.45</v>
      </c>
    </row>
    <row r="35" spans="1:6" ht="15">
      <c r="A35" s="99" t="s">
        <v>196</v>
      </c>
      <c r="B35" s="99"/>
      <c r="C35" s="99"/>
      <c r="D35" s="119">
        <v>50</v>
      </c>
      <c r="E35" s="120" t="s">
        <v>29</v>
      </c>
      <c r="F35" s="118">
        <v>-50</v>
      </c>
    </row>
    <row r="36" spans="1:6" ht="15">
      <c r="A36" s="110" t="s">
        <v>197</v>
      </c>
      <c r="B36" s="45"/>
      <c r="C36" s="45"/>
      <c r="D36" s="98">
        <v>25</v>
      </c>
      <c r="E36" s="94" t="s">
        <v>29</v>
      </c>
      <c r="F36" s="96">
        <v>-25</v>
      </c>
    </row>
    <row r="37" spans="1:6" ht="15">
      <c r="A37" s="110" t="s">
        <v>198</v>
      </c>
      <c r="B37" s="99"/>
      <c r="C37" s="99"/>
      <c r="D37" s="119">
        <v>25</v>
      </c>
      <c r="E37" s="120" t="s">
        <v>27</v>
      </c>
      <c r="F37" s="118">
        <v>22.73</v>
      </c>
    </row>
    <row r="38" spans="1:6" ht="15">
      <c r="A38" s="110" t="s">
        <v>163</v>
      </c>
      <c r="B38" s="99"/>
      <c r="C38" s="99"/>
      <c r="D38" s="119">
        <v>25</v>
      </c>
      <c r="E38" s="120" t="s">
        <v>29</v>
      </c>
      <c r="F38" s="118">
        <v>-25</v>
      </c>
    </row>
    <row r="39" spans="1:6" ht="15">
      <c r="A39" s="45" t="s">
        <v>30</v>
      </c>
      <c r="B39" s="45"/>
      <c r="C39" s="45"/>
      <c r="D39" s="47"/>
      <c r="E39" s="2"/>
      <c r="F39" s="25">
        <f>SUM(F33:F38)</f>
        <v>105.53999999999999</v>
      </c>
    </row>
    <row r="40" spans="1:6" ht="15">
      <c r="A40" s="110"/>
      <c r="B40" s="99"/>
      <c r="C40" s="99"/>
      <c r="D40" s="100"/>
      <c r="E40" s="95"/>
      <c r="F40" s="97"/>
    </row>
    <row r="41" spans="1:6" ht="15">
      <c r="A41" s="45" t="s">
        <v>168</v>
      </c>
      <c r="B41" s="45"/>
      <c r="C41" s="45"/>
      <c r="D41" s="47"/>
      <c r="E41" s="2"/>
      <c r="F41" s="25">
        <f>F30+F39</f>
        <v>1486.08</v>
      </c>
    </row>
    <row r="42" spans="1:6" ht="15">
      <c r="A42" s="110"/>
      <c r="B42" s="99"/>
      <c r="C42" s="99"/>
      <c r="D42" s="95"/>
      <c r="E42" s="95"/>
      <c r="F42" s="95"/>
    </row>
    <row r="43" spans="1:6" ht="15">
      <c r="A43" s="45" t="s">
        <v>16</v>
      </c>
      <c r="B43" s="99"/>
      <c r="C43" s="99"/>
      <c r="D43" s="95"/>
      <c r="E43" s="95"/>
      <c r="F43" s="95"/>
    </row>
    <row r="44" spans="1:6" ht="15">
      <c r="A44" s="110" t="s">
        <v>33</v>
      </c>
      <c r="B44" s="99"/>
      <c r="C44" s="99"/>
      <c r="D44" s="100"/>
      <c r="E44" s="95"/>
      <c r="F44" s="97"/>
    </row>
    <row r="45" spans="1:6" ht="15">
      <c r="A45" s="111"/>
      <c r="B45" s="99"/>
      <c r="C45" s="99"/>
      <c r="D45" s="100"/>
      <c r="E45" s="95"/>
      <c r="F45" s="97"/>
    </row>
    <row r="46" spans="1:6" ht="15">
      <c r="A46" s="112" t="s">
        <v>205</v>
      </c>
      <c r="B46" s="45"/>
      <c r="C46" s="45"/>
      <c r="D46" s="47"/>
      <c r="E46" s="2"/>
      <c r="F46" s="25">
        <f>F41</f>
        <v>1486.08</v>
      </c>
    </row>
    <row r="47" spans="1:6" ht="15">
      <c r="A47" s="112"/>
      <c r="B47" s="45"/>
      <c r="C47" s="45"/>
      <c r="D47" s="2"/>
      <c r="E47" s="2"/>
      <c r="F47" s="25"/>
    </row>
    <row r="48" spans="1:6" ht="15">
      <c r="A48" s="112" t="s">
        <v>17</v>
      </c>
      <c r="B48" s="99"/>
      <c r="C48" s="99"/>
      <c r="D48" s="95"/>
      <c r="E48" s="95"/>
      <c r="F48" s="95"/>
    </row>
    <row r="49" spans="1:6" ht="15">
      <c r="A49" s="110" t="s">
        <v>251</v>
      </c>
      <c r="B49" s="110"/>
      <c r="C49" s="110"/>
      <c r="D49" s="98">
        <v>100</v>
      </c>
      <c r="E49" s="94" t="s">
        <v>27</v>
      </c>
      <c r="F49" s="96">
        <v>90.91</v>
      </c>
    </row>
    <row r="50" spans="1:6" ht="15">
      <c r="A50" s="140" t="s">
        <v>252</v>
      </c>
      <c r="B50" s="138"/>
      <c r="C50" s="138"/>
      <c r="D50" s="95"/>
      <c r="E50" s="95"/>
      <c r="F50" s="95"/>
    </row>
    <row r="51" spans="1:6" ht="15">
      <c r="A51" s="138"/>
      <c r="B51" s="138"/>
      <c r="C51" s="138"/>
      <c r="D51" s="127">
        <v>100</v>
      </c>
      <c r="E51" s="128" t="s">
        <v>29</v>
      </c>
      <c r="F51" s="126">
        <v>-100</v>
      </c>
    </row>
    <row r="52" spans="1:6" ht="15">
      <c r="A52" s="99" t="s">
        <v>253</v>
      </c>
      <c r="B52" s="99"/>
      <c r="C52" s="99"/>
      <c r="D52" s="100">
        <v>75</v>
      </c>
      <c r="E52" s="128" t="s">
        <v>27</v>
      </c>
      <c r="F52" s="97">
        <v>68.18</v>
      </c>
    </row>
    <row r="53" spans="1:6" ht="15">
      <c r="A53" s="99" t="s">
        <v>254</v>
      </c>
      <c r="B53" s="99"/>
      <c r="C53" s="99"/>
      <c r="D53" s="100">
        <v>50</v>
      </c>
      <c r="E53" s="128" t="s">
        <v>27</v>
      </c>
      <c r="F53" s="97">
        <v>45.45</v>
      </c>
    </row>
    <row r="54" spans="1:6" ht="15">
      <c r="A54" s="99" t="s">
        <v>255</v>
      </c>
      <c r="B54" s="99"/>
      <c r="C54" s="99"/>
      <c r="D54" s="100">
        <v>25</v>
      </c>
      <c r="E54" s="128" t="s">
        <v>29</v>
      </c>
      <c r="F54" s="97">
        <v>-25</v>
      </c>
    </row>
    <row r="55" spans="1:6" ht="15">
      <c r="A55" s="45" t="s">
        <v>30</v>
      </c>
      <c r="B55" s="45"/>
      <c r="C55" s="45"/>
      <c r="D55" s="47"/>
      <c r="E55" s="2"/>
      <c r="F55" s="25">
        <f>SUM(F49:F54)</f>
        <v>79.54</v>
      </c>
    </row>
    <row r="56" spans="1:6" ht="15">
      <c r="A56" s="99"/>
      <c r="B56" s="99"/>
      <c r="C56" s="99"/>
      <c r="D56" s="100"/>
      <c r="E56" s="95"/>
      <c r="F56" s="97"/>
    </row>
    <row r="57" spans="1:6" ht="15">
      <c r="A57" s="45" t="s">
        <v>247</v>
      </c>
      <c r="B57" s="45"/>
      <c r="C57" s="45"/>
      <c r="D57" s="47"/>
      <c r="E57" s="2"/>
      <c r="F57" s="25">
        <f>F46+F55</f>
        <v>1565.62</v>
      </c>
    </row>
    <row r="58" spans="1:6" ht="15">
      <c r="A58" s="99"/>
      <c r="B58" s="99"/>
      <c r="C58" s="99"/>
      <c r="D58" s="100"/>
      <c r="E58" s="95"/>
      <c r="F58" s="97"/>
    </row>
    <row r="59" spans="1:6" ht="15">
      <c r="A59" s="45" t="s">
        <v>18</v>
      </c>
      <c r="B59" s="45"/>
      <c r="C59" s="45"/>
      <c r="D59" s="2"/>
      <c r="E59" s="2"/>
      <c r="F59" s="25"/>
    </row>
    <row r="60" spans="1:6" ht="15">
      <c r="A60" s="99" t="s">
        <v>278</v>
      </c>
      <c r="B60" s="99"/>
      <c r="C60" s="99"/>
      <c r="D60" s="130">
        <v>150</v>
      </c>
      <c r="E60" s="131" t="s">
        <v>29</v>
      </c>
      <c r="F60" s="129">
        <v>-150</v>
      </c>
    </row>
    <row r="61" spans="1:6" ht="15">
      <c r="A61" s="110" t="s">
        <v>296</v>
      </c>
      <c r="B61" s="110"/>
      <c r="C61" s="110"/>
      <c r="D61" s="98">
        <v>100</v>
      </c>
      <c r="E61" s="94" t="s">
        <v>29</v>
      </c>
      <c r="F61" s="96">
        <v>-100</v>
      </c>
    </row>
    <row r="62" spans="1:6" ht="15">
      <c r="A62" s="99" t="s">
        <v>279</v>
      </c>
      <c r="B62" s="99"/>
      <c r="C62" s="99"/>
      <c r="D62" s="130">
        <v>50</v>
      </c>
      <c r="E62" s="131" t="s">
        <v>29</v>
      </c>
      <c r="F62" s="129">
        <v>-50</v>
      </c>
    </row>
    <row r="63" spans="1:6" ht="15">
      <c r="A63" s="110" t="s">
        <v>292</v>
      </c>
      <c r="B63" s="99"/>
      <c r="C63" s="99"/>
      <c r="D63" s="130">
        <v>25</v>
      </c>
      <c r="E63" s="131" t="s">
        <v>29</v>
      </c>
      <c r="F63" s="129">
        <v>-25</v>
      </c>
    </row>
    <row r="64" spans="1:6" ht="15">
      <c r="A64" s="99" t="s">
        <v>291</v>
      </c>
      <c r="B64" s="99"/>
      <c r="C64" s="99"/>
      <c r="D64" s="100">
        <v>5</v>
      </c>
      <c r="E64" s="131" t="s">
        <v>29</v>
      </c>
      <c r="F64" s="97">
        <v>-5</v>
      </c>
    </row>
    <row r="65" spans="1:6" ht="15">
      <c r="A65" s="45" t="s">
        <v>30</v>
      </c>
      <c r="B65" s="45"/>
      <c r="C65" s="45"/>
      <c r="D65" s="47"/>
      <c r="E65" s="2"/>
      <c r="F65" s="25">
        <f>SUM(F60:F64)</f>
        <v>-330</v>
      </c>
    </row>
    <row r="66" spans="1:6" ht="15">
      <c r="A66" s="99"/>
      <c r="B66" s="99"/>
      <c r="C66" s="99"/>
      <c r="D66" s="100"/>
      <c r="E66" s="95"/>
      <c r="F66" s="97"/>
    </row>
    <row r="67" spans="1:6" ht="15">
      <c r="A67" s="45" t="s">
        <v>282</v>
      </c>
      <c r="B67" s="45"/>
      <c r="C67" s="45"/>
      <c r="D67" s="47"/>
      <c r="E67" s="2"/>
      <c r="F67" s="25">
        <f>F57+F65</f>
        <v>1235.62</v>
      </c>
    </row>
    <row r="68" spans="1:6" ht="15">
      <c r="A68" s="110"/>
      <c r="B68" s="99"/>
      <c r="C68" s="99"/>
      <c r="D68" s="100"/>
      <c r="E68" s="95"/>
      <c r="F68" s="97"/>
    </row>
    <row r="69" spans="1:6" ht="15">
      <c r="A69" s="45" t="s">
        <v>19</v>
      </c>
      <c r="B69" s="45"/>
      <c r="C69" s="45"/>
      <c r="D69" s="2"/>
      <c r="E69" s="2"/>
      <c r="F69" s="25"/>
    </row>
    <row r="70" spans="1:6" ht="15">
      <c r="A70" s="110" t="s">
        <v>33</v>
      </c>
      <c r="B70" s="99"/>
      <c r="C70" s="99"/>
      <c r="D70" s="95"/>
      <c r="E70" s="95"/>
      <c r="F70" s="95"/>
    </row>
    <row r="71" spans="1:6" ht="15">
      <c r="A71" s="45"/>
      <c r="B71" s="45"/>
      <c r="C71" s="45"/>
      <c r="D71" s="2"/>
      <c r="E71" s="2"/>
      <c r="F71" s="25"/>
    </row>
    <row r="72" spans="1:6" ht="15">
      <c r="A72" s="45" t="s">
        <v>20</v>
      </c>
      <c r="B72" s="99"/>
      <c r="C72" s="99"/>
      <c r="D72" s="95"/>
      <c r="E72" s="95"/>
      <c r="F72" s="95"/>
    </row>
    <row r="73" spans="1:6" ht="15">
      <c r="A73" s="110" t="s">
        <v>335</v>
      </c>
      <c r="B73" s="99"/>
      <c r="C73" s="99"/>
      <c r="D73" s="130">
        <v>100</v>
      </c>
      <c r="E73" s="131" t="s">
        <v>27</v>
      </c>
      <c r="F73" s="129">
        <v>90.91</v>
      </c>
    </row>
    <row r="74" spans="1:6" ht="15">
      <c r="A74" s="99" t="s">
        <v>351</v>
      </c>
      <c r="B74" s="99"/>
      <c r="C74" s="99"/>
      <c r="D74" s="100">
        <v>50</v>
      </c>
      <c r="E74" s="131" t="s">
        <v>27</v>
      </c>
      <c r="F74" s="97">
        <v>45.45</v>
      </c>
    </row>
    <row r="75" spans="1:6" ht="15">
      <c r="A75" s="99" t="s">
        <v>352</v>
      </c>
      <c r="B75" s="99"/>
      <c r="C75" s="99"/>
      <c r="D75" s="130">
        <v>50</v>
      </c>
      <c r="E75" s="131" t="s">
        <v>29</v>
      </c>
      <c r="F75" s="97">
        <v>-50</v>
      </c>
    </row>
    <row r="76" spans="1:6" ht="15">
      <c r="A76" s="99" t="s">
        <v>353</v>
      </c>
      <c r="B76" s="99"/>
      <c r="C76" s="99"/>
      <c r="D76" s="130">
        <v>25</v>
      </c>
      <c r="E76" s="131" t="s">
        <v>29</v>
      </c>
      <c r="F76" s="129">
        <v>-25</v>
      </c>
    </row>
    <row r="77" spans="1:6" ht="15">
      <c r="A77" s="99" t="s">
        <v>354</v>
      </c>
      <c r="B77" s="99"/>
      <c r="C77" s="99"/>
      <c r="D77" s="130">
        <v>25</v>
      </c>
      <c r="E77" s="131" t="s">
        <v>27</v>
      </c>
      <c r="F77" s="129">
        <v>22.73</v>
      </c>
    </row>
    <row r="78" spans="1:6" ht="15">
      <c r="A78" s="45" t="s">
        <v>30</v>
      </c>
      <c r="B78" s="45"/>
      <c r="C78" s="45"/>
      <c r="D78" s="2"/>
      <c r="E78" s="2"/>
      <c r="F78" s="25">
        <f>SUM(F73:F77)</f>
        <v>84.09000000000002</v>
      </c>
    </row>
    <row r="79" spans="1:6" ht="15">
      <c r="A79" s="99"/>
      <c r="B79" s="99"/>
      <c r="C79" s="99"/>
      <c r="D79" s="100"/>
      <c r="E79" s="95"/>
      <c r="F79" s="97"/>
    </row>
    <row r="80" spans="1:6" ht="15">
      <c r="A80" s="112" t="s">
        <v>333</v>
      </c>
      <c r="B80" s="45"/>
      <c r="C80" s="45"/>
      <c r="D80" s="47"/>
      <c r="E80" s="2"/>
      <c r="F80" s="25">
        <f>F67+F78</f>
        <v>1319.7099999999998</v>
      </c>
    </row>
    <row r="81" spans="1:6" ht="15">
      <c r="A81" s="112"/>
      <c r="B81" s="45"/>
      <c r="C81" s="45"/>
      <c r="D81" s="2"/>
      <c r="E81" s="2"/>
      <c r="F81" s="25"/>
    </row>
    <row r="82" spans="1:6" ht="15">
      <c r="A82" s="112" t="s">
        <v>21</v>
      </c>
      <c r="B82" s="99"/>
      <c r="C82" s="99"/>
      <c r="D82" s="95"/>
      <c r="E82" s="95"/>
      <c r="F82" s="95"/>
    </row>
    <row r="83" spans="1:6" ht="15">
      <c r="A83" s="110" t="s">
        <v>389</v>
      </c>
      <c r="B83" s="110"/>
      <c r="C83" s="110"/>
      <c r="D83" s="98">
        <v>125</v>
      </c>
      <c r="E83" s="94" t="s">
        <v>29</v>
      </c>
      <c r="F83" s="96">
        <v>-125</v>
      </c>
    </row>
    <row r="84" spans="1:6" ht="15">
      <c r="A84" s="110" t="s">
        <v>362</v>
      </c>
      <c r="B84" s="110"/>
      <c r="C84" s="110"/>
      <c r="D84" s="98">
        <v>100</v>
      </c>
      <c r="E84" s="94" t="s">
        <v>27</v>
      </c>
      <c r="F84" s="96">
        <v>90.91</v>
      </c>
    </row>
    <row r="85" spans="1:6" ht="15">
      <c r="A85" s="110" t="s">
        <v>390</v>
      </c>
      <c r="B85" s="110"/>
      <c r="C85" s="110"/>
      <c r="D85" s="98">
        <v>50</v>
      </c>
      <c r="E85" s="94" t="s">
        <v>27</v>
      </c>
      <c r="F85" s="96">
        <v>45.45</v>
      </c>
    </row>
    <row r="86" spans="1:6" ht="15">
      <c r="A86" s="110" t="s">
        <v>391</v>
      </c>
      <c r="B86" s="110"/>
      <c r="C86" s="110"/>
      <c r="D86" s="98">
        <v>25</v>
      </c>
      <c r="E86" s="94" t="s">
        <v>29</v>
      </c>
      <c r="F86" s="96">
        <v>-25</v>
      </c>
    </row>
    <row r="87" spans="1:6" ht="15">
      <c r="A87" s="110" t="s">
        <v>363</v>
      </c>
      <c r="B87" s="110"/>
      <c r="C87" s="110"/>
      <c r="D87" s="98">
        <v>1</v>
      </c>
      <c r="E87" s="94" t="s">
        <v>29</v>
      </c>
      <c r="F87" s="96">
        <v>-1</v>
      </c>
    </row>
    <row r="88" spans="1:6" ht="15">
      <c r="A88" s="45" t="s">
        <v>30</v>
      </c>
      <c r="B88" s="99"/>
      <c r="C88" s="99"/>
      <c r="D88" s="100"/>
      <c r="E88" s="95"/>
      <c r="F88" s="25">
        <f>SUM(F83:F87)</f>
        <v>-14.64</v>
      </c>
    </row>
    <row r="89" spans="1:6" ht="15">
      <c r="A89" s="45"/>
      <c r="B89" s="45"/>
      <c r="C89" s="45"/>
      <c r="D89" s="2"/>
      <c r="E89" s="2"/>
      <c r="F89" s="25"/>
    </row>
    <row r="90" spans="1:6" ht="15">
      <c r="A90" s="45" t="s">
        <v>361</v>
      </c>
      <c r="B90" s="99"/>
      <c r="C90" s="99"/>
      <c r="D90" s="95"/>
      <c r="E90" s="95"/>
      <c r="F90" s="25">
        <f>F80+F88</f>
        <v>1305.0699999999997</v>
      </c>
    </row>
    <row r="91" spans="1:6" ht="15">
      <c r="A91" s="45"/>
      <c r="B91" s="45"/>
      <c r="C91" s="45"/>
      <c r="D91" s="2"/>
      <c r="E91" s="2"/>
      <c r="F91" s="25"/>
    </row>
    <row r="92" spans="1:6" ht="15">
      <c r="A92" s="45" t="s">
        <v>22</v>
      </c>
      <c r="B92" s="99"/>
      <c r="C92" s="99"/>
      <c r="D92" s="95"/>
      <c r="E92" s="95"/>
      <c r="F92" s="95"/>
    </row>
    <row r="93" spans="1:6" ht="15">
      <c r="A93" s="99" t="s">
        <v>426</v>
      </c>
      <c r="B93" s="99"/>
      <c r="C93" s="99"/>
      <c r="D93" s="130">
        <v>248</v>
      </c>
      <c r="E93" s="131" t="s">
        <v>27</v>
      </c>
      <c r="F93" s="129">
        <v>225.45</v>
      </c>
    </row>
    <row r="94" spans="1:6" ht="15">
      <c r="A94" s="110" t="s">
        <v>405</v>
      </c>
      <c r="B94" s="99"/>
      <c r="C94" s="99"/>
      <c r="D94" s="130">
        <v>1</v>
      </c>
      <c r="E94" s="131" t="s">
        <v>27</v>
      </c>
      <c r="F94" s="129">
        <v>0.91</v>
      </c>
    </row>
    <row r="95" spans="1:6" ht="15">
      <c r="A95" s="110" t="s">
        <v>397</v>
      </c>
      <c r="B95" s="99"/>
      <c r="C95" s="99"/>
      <c r="D95" s="130">
        <v>1</v>
      </c>
      <c r="E95" s="131" t="s">
        <v>27</v>
      </c>
      <c r="F95" s="129">
        <v>0.91</v>
      </c>
    </row>
    <row r="96" spans="1:6" ht="15">
      <c r="A96" s="45" t="s">
        <v>30</v>
      </c>
      <c r="B96" s="45"/>
      <c r="C96" s="45"/>
      <c r="D96" s="2"/>
      <c r="E96" s="2"/>
      <c r="F96" s="25">
        <f>SUM(F93:F95)</f>
        <v>227.26999999999998</v>
      </c>
    </row>
    <row r="97" spans="1:6" ht="15">
      <c r="A97" s="99"/>
      <c r="B97" s="99"/>
      <c r="C97" s="99"/>
      <c r="D97" s="95"/>
      <c r="E97" s="95"/>
      <c r="F97" s="95"/>
    </row>
    <row r="98" spans="1:6" ht="15">
      <c r="A98" s="45" t="s">
        <v>401</v>
      </c>
      <c r="B98" s="45"/>
      <c r="C98" s="45"/>
      <c r="D98" s="2"/>
      <c r="E98" s="2"/>
      <c r="F98" s="25">
        <f>F90+F96</f>
        <v>1532.3399999999997</v>
      </c>
    </row>
    <row r="99" spans="1:6" ht="15">
      <c r="A99" s="99"/>
      <c r="B99" s="99"/>
      <c r="C99" s="99"/>
      <c r="D99" s="100"/>
      <c r="E99" s="95"/>
      <c r="F99" s="97"/>
    </row>
    <row r="100" spans="1:6" ht="15">
      <c r="A100" s="45" t="s">
        <v>23</v>
      </c>
      <c r="B100" s="99"/>
      <c r="C100" s="99"/>
      <c r="D100" s="100"/>
      <c r="E100" s="95"/>
      <c r="F100" s="97"/>
    </row>
    <row r="101" spans="1:6" ht="15">
      <c r="A101" s="99" t="s">
        <v>427</v>
      </c>
      <c r="B101" s="99"/>
      <c r="C101" s="99"/>
      <c r="D101" s="100">
        <v>150</v>
      </c>
      <c r="E101" s="131" t="s">
        <v>27</v>
      </c>
      <c r="F101" s="97">
        <v>136.36</v>
      </c>
    </row>
    <row r="102" spans="1:6" ht="15">
      <c r="A102" s="110" t="s">
        <v>428</v>
      </c>
      <c r="B102" s="110"/>
      <c r="C102" s="110"/>
      <c r="D102" s="98">
        <v>100</v>
      </c>
      <c r="E102" s="94" t="s">
        <v>29</v>
      </c>
      <c r="F102" s="96">
        <v>-100</v>
      </c>
    </row>
    <row r="103" spans="1:6" ht="15">
      <c r="A103" s="110" t="s">
        <v>429</v>
      </c>
      <c r="B103" s="99"/>
      <c r="C103" s="99"/>
      <c r="D103" s="130">
        <v>50</v>
      </c>
      <c r="E103" s="131" t="s">
        <v>27</v>
      </c>
      <c r="F103" s="129">
        <v>45.45</v>
      </c>
    </row>
    <row r="104" spans="1:6" ht="15">
      <c r="A104" s="110" t="s">
        <v>430</v>
      </c>
      <c r="B104" s="110"/>
      <c r="C104" s="110"/>
      <c r="D104" s="98">
        <v>35</v>
      </c>
      <c r="E104" s="94" t="s">
        <v>29</v>
      </c>
      <c r="F104" s="96">
        <v>-35</v>
      </c>
    </row>
    <row r="105" spans="1:6" ht="15">
      <c r="A105" s="110" t="s">
        <v>431</v>
      </c>
      <c r="B105" s="99"/>
      <c r="C105" s="99"/>
      <c r="D105" s="130">
        <v>25</v>
      </c>
      <c r="E105" s="131" t="s">
        <v>29</v>
      </c>
      <c r="F105" s="129">
        <v>-25</v>
      </c>
    </row>
    <row r="106" spans="1:6" ht="15">
      <c r="A106" s="45" t="s">
        <v>30</v>
      </c>
      <c r="B106" s="45"/>
      <c r="C106" s="45"/>
      <c r="D106" s="2"/>
      <c r="E106" s="2"/>
      <c r="F106" s="25">
        <f>SUM(F101:F105)</f>
        <v>21.810000000000016</v>
      </c>
    </row>
    <row r="107" spans="1:6" ht="15">
      <c r="A107" s="99"/>
      <c r="B107" s="99"/>
      <c r="C107" s="99"/>
      <c r="D107" s="95"/>
      <c r="E107" s="95"/>
      <c r="F107" s="95"/>
    </row>
    <row r="108" spans="1:6" ht="15">
      <c r="A108" s="45" t="s">
        <v>425</v>
      </c>
      <c r="B108" s="45"/>
      <c r="C108" s="45"/>
      <c r="D108" s="2"/>
      <c r="E108" s="2"/>
      <c r="F108" s="25">
        <f>F98+F106</f>
        <v>1554.1499999999996</v>
      </c>
    </row>
    <row r="109" spans="1:6" ht="15">
      <c r="A109" s="99"/>
      <c r="B109" s="99"/>
      <c r="C109" s="99"/>
      <c r="D109" s="100"/>
      <c r="E109" s="95"/>
      <c r="F109" s="97"/>
    </row>
    <row r="110" spans="1:6" ht="15">
      <c r="A110" s="99"/>
      <c r="B110" s="99"/>
      <c r="C110" s="99"/>
      <c r="D110" s="100"/>
      <c r="E110" s="95"/>
      <c r="F110" s="97"/>
    </row>
    <row r="111" spans="1:6" ht="15">
      <c r="A111" s="99"/>
      <c r="B111" s="99"/>
      <c r="C111" s="99"/>
      <c r="D111" s="100"/>
      <c r="E111" s="95"/>
      <c r="F111" s="97"/>
    </row>
    <row r="112" spans="1:6" ht="15">
      <c r="A112" s="45"/>
      <c r="B112" s="45"/>
      <c r="C112" s="45"/>
      <c r="D112" s="2"/>
      <c r="E112" s="2"/>
      <c r="F112" s="25"/>
    </row>
    <row r="113" spans="1:6" ht="15">
      <c r="A113" s="99"/>
      <c r="B113" s="99"/>
      <c r="C113" s="99"/>
      <c r="D113" s="95"/>
      <c r="E113" s="95"/>
      <c r="F113" s="95"/>
    </row>
    <row r="114" spans="1:6" ht="15">
      <c r="A114" s="45"/>
      <c r="B114" s="45"/>
      <c r="C114" s="45"/>
      <c r="D114" s="2"/>
      <c r="E114" s="2"/>
      <c r="F114" s="25"/>
    </row>
  </sheetData>
  <sheetProtection/>
  <mergeCells count="1">
    <mergeCell ref="A50:C51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2">
      <selection activeCell="A41" sqref="A41:F41"/>
    </sheetView>
  </sheetViews>
  <sheetFormatPr defaultColWidth="9.140625" defaultRowHeight="15"/>
  <cols>
    <col min="3" max="3" width="19.57421875" style="0" customWidth="1"/>
    <col min="4" max="5" width="9.140625" style="117" customWidth="1"/>
    <col min="6" max="6" width="10.00390625" style="117" customWidth="1"/>
  </cols>
  <sheetData>
    <row r="1" spans="1:6" ht="15">
      <c r="A1" s="1" t="s">
        <v>1</v>
      </c>
      <c r="B1" s="7"/>
      <c r="C1" s="7"/>
      <c r="D1" s="94"/>
      <c r="E1" s="94"/>
      <c r="F1" s="96"/>
    </row>
    <row r="2" spans="1:6" ht="15">
      <c r="A2" s="1" t="s">
        <v>28</v>
      </c>
      <c r="B2" s="7"/>
      <c r="C2" s="7"/>
      <c r="D2" s="94"/>
      <c r="E2" s="94"/>
      <c r="F2" s="96"/>
    </row>
    <row r="3" spans="1:6" ht="15">
      <c r="A3" t="s">
        <v>102</v>
      </c>
      <c r="B3" s="7"/>
      <c r="C3" s="7"/>
      <c r="D3" s="98">
        <v>100</v>
      </c>
      <c r="E3" s="117" t="s">
        <v>86</v>
      </c>
      <c r="F3" s="96">
        <v>0</v>
      </c>
    </row>
    <row r="4" spans="1:6" ht="15">
      <c r="A4" t="s">
        <v>92</v>
      </c>
      <c r="B4" s="7"/>
      <c r="C4" s="7"/>
      <c r="D4" s="98">
        <v>50</v>
      </c>
      <c r="E4" s="117" t="s">
        <v>27</v>
      </c>
      <c r="F4" s="96">
        <v>45.45</v>
      </c>
    </row>
    <row r="5" spans="1:6" ht="15">
      <c r="A5" t="s">
        <v>104</v>
      </c>
      <c r="B5" s="7"/>
      <c r="C5" s="7"/>
      <c r="D5" s="98">
        <v>10</v>
      </c>
      <c r="E5" s="117" t="s">
        <v>29</v>
      </c>
      <c r="F5" s="96">
        <v>-10</v>
      </c>
    </row>
    <row r="6" spans="1:6" ht="15">
      <c r="A6" s="1" t="s">
        <v>30</v>
      </c>
      <c r="B6" s="1"/>
      <c r="C6" s="1"/>
      <c r="D6" s="2"/>
      <c r="E6" s="2"/>
      <c r="F6" s="25">
        <f>SUM(F3:F5)</f>
        <v>35.45</v>
      </c>
    </row>
    <row r="7" spans="1:6" ht="15">
      <c r="A7" s="7"/>
      <c r="B7" s="7"/>
      <c r="C7" s="7"/>
      <c r="D7" s="94"/>
      <c r="E7" s="94"/>
      <c r="F7" s="96"/>
    </row>
    <row r="8" spans="1:6" ht="15">
      <c r="A8" s="1" t="s">
        <v>31</v>
      </c>
      <c r="B8" s="1"/>
      <c r="C8" s="1"/>
      <c r="D8" s="2"/>
      <c r="E8" s="2"/>
      <c r="F8" s="25">
        <f>1000+F6</f>
        <v>1035.45</v>
      </c>
    </row>
    <row r="9" ht="15">
      <c r="F9" s="115"/>
    </row>
    <row r="10" spans="1:6" ht="15">
      <c r="A10" s="1" t="s">
        <v>2</v>
      </c>
      <c r="F10" s="115"/>
    </row>
    <row r="11" spans="1:6" ht="15">
      <c r="A11" t="s">
        <v>33</v>
      </c>
      <c r="D11" s="116"/>
      <c r="F11" s="115"/>
    </row>
    <row r="12" ht="15">
      <c r="F12" s="115"/>
    </row>
    <row r="13" spans="1:6" ht="15">
      <c r="A13" s="1" t="s">
        <v>32</v>
      </c>
      <c r="B13" s="1"/>
      <c r="C13" s="1"/>
      <c r="D13" s="2"/>
      <c r="E13" s="2"/>
      <c r="F13" s="25">
        <f>F8</f>
        <v>1035.45</v>
      </c>
    </row>
    <row r="15" ht="15">
      <c r="A15" s="1" t="s">
        <v>14</v>
      </c>
    </row>
    <row r="16" spans="1:6" ht="15">
      <c r="A16" t="s">
        <v>140</v>
      </c>
      <c r="D16" s="116">
        <v>50</v>
      </c>
      <c r="E16" s="117" t="s">
        <v>27</v>
      </c>
      <c r="F16" s="115">
        <v>45.45</v>
      </c>
    </row>
    <row r="17" spans="1:6" ht="15">
      <c r="A17" t="s">
        <v>122</v>
      </c>
      <c r="D17" s="116">
        <v>50</v>
      </c>
      <c r="E17" s="117" t="s">
        <v>29</v>
      </c>
      <c r="F17" s="115">
        <v>-50</v>
      </c>
    </row>
    <row r="18" spans="1:6" ht="15">
      <c r="A18" t="s">
        <v>136</v>
      </c>
      <c r="D18" s="116">
        <v>50</v>
      </c>
      <c r="E18" s="117" t="s">
        <v>29</v>
      </c>
      <c r="F18" s="115">
        <v>-50</v>
      </c>
    </row>
    <row r="19" spans="1:6" ht="15">
      <c r="A19" t="s">
        <v>134</v>
      </c>
      <c r="D19" s="116">
        <v>50</v>
      </c>
      <c r="E19" s="117" t="s">
        <v>27</v>
      </c>
      <c r="F19" s="115">
        <v>45.45</v>
      </c>
    </row>
    <row r="20" spans="1:6" ht="15">
      <c r="A20" s="1" t="s">
        <v>30</v>
      </c>
      <c r="B20" s="1"/>
      <c r="C20" s="1"/>
      <c r="D20" s="2"/>
      <c r="E20" s="2"/>
      <c r="F20" s="25">
        <f>SUM(F16:F19)</f>
        <v>-9.099999999999994</v>
      </c>
    </row>
    <row r="22" spans="1:6" ht="15">
      <c r="A22" s="1" t="s">
        <v>125</v>
      </c>
      <c r="B22" s="1"/>
      <c r="C22" s="1"/>
      <c r="D22" s="2"/>
      <c r="E22" s="2"/>
      <c r="F22" s="25">
        <f>F13+F20</f>
        <v>1026.3500000000001</v>
      </c>
    </row>
    <row r="24" ht="15">
      <c r="A24" s="1" t="s">
        <v>15</v>
      </c>
    </row>
    <row r="25" spans="1:6" ht="15">
      <c r="A25" t="s">
        <v>172</v>
      </c>
      <c r="D25" s="119">
        <v>50</v>
      </c>
      <c r="E25" s="120" t="s">
        <v>29</v>
      </c>
      <c r="F25" s="118">
        <v>-50</v>
      </c>
    </row>
    <row r="26" spans="1:6" ht="15">
      <c r="A26" s="7" t="s">
        <v>182</v>
      </c>
      <c r="D26" s="119">
        <v>50</v>
      </c>
      <c r="E26" s="120" t="s">
        <v>27</v>
      </c>
      <c r="F26" s="118">
        <v>45.45</v>
      </c>
    </row>
    <row r="27" spans="1:6" ht="15">
      <c r="A27" s="7" t="s">
        <v>171</v>
      </c>
      <c r="D27" s="119">
        <v>50</v>
      </c>
      <c r="E27" s="120" t="s">
        <v>29</v>
      </c>
      <c r="F27" s="118">
        <v>-50</v>
      </c>
    </row>
    <row r="28" spans="1:6" ht="15">
      <c r="A28" s="7" t="s">
        <v>167</v>
      </c>
      <c r="D28" s="119">
        <v>50</v>
      </c>
      <c r="E28" s="120" t="s">
        <v>29</v>
      </c>
      <c r="F28" s="118">
        <v>-50</v>
      </c>
    </row>
    <row r="29" spans="1:6" ht="15">
      <c r="A29" s="1" t="s">
        <v>30</v>
      </c>
      <c r="B29" s="1"/>
      <c r="C29" s="1"/>
      <c r="D29" s="2"/>
      <c r="E29" s="2"/>
      <c r="F29" s="25">
        <f>SUM(F25:F28)</f>
        <v>-104.55</v>
      </c>
    </row>
    <row r="31" spans="1:6" ht="15">
      <c r="A31" s="1" t="s">
        <v>168</v>
      </c>
      <c r="B31" s="1"/>
      <c r="C31" s="1"/>
      <c r="D31" s="2"/>
      <c r="E31" s="2"/>
      <c r="F31" s="25">
        <f>F22+F29</f>
        <v>921.8000000000002</v>
      </c>
    </row>
    <row r="33" ht="15">
      <c r="A33" s="1" t="s">
        <v>16</v>
      </c>
    </row>
    <row r="34" spans="1:6" ht="15">
      <c r="A34" t="s">
        <v>231</v>
      </c>
      <c r="D34" s="122">
        <v>50</v>
      </c>
      <c r="E34" s="123" t="s">
        <v>29</v>
      </c>
      <c r="F34" s="121">
        <v>-50</v>
      </c>
    </row>
    <row r="35" spans="1:6" ht="15">
      <c r="A35" s="7" t="s">
        <v>232</v>
      </c>
      <c r="D35" s="122">
        <v>50</v>
      </c>
      <c r="E35" s="123" t="s">
        <v>27</v>
      </c>
      <c r="F35" s="121">
        <v>45.45</v>
      </c>
    </row>
    <row r="36" spans="1:6" ht="15">
      <c r="A36" s="7" t="s">
        <v>233</v>
      </c>
      <c r="D36" s="122">
        <v>50</v>
      </c>
      <c r="E36" s="123" t="s">
        <v>29</v>
      </c>
      <c r="F36" s="121">
        <v>-50</v>
      </c>
    </row>
    <row r="37" spans="1:6" ht="15">
      <c r="A37" s="7" t="s">
        <v>207</v>
      </c>
      <c r="D37" s="122">
        <v>50</v>
      </c>
      <c r="E37" s="123" t="s">
        <v>27</v>
      </c>
      <c r="F37" s="121">
        <v>45.45</v>
      </c>
    </row>
    <row r="38" spans="1:6" ht="15">
      <c r="A38" s="7" t="s">
        <v>208</v>
      </c>
      <c r="D38" s="122">
        <v>50</v>
      </c>
      <c r="E38" s="123" t="s">
        <v>27</v>
      </c>
      <c r="F38" s="121">
        <v>45.45</v>
      </c>
    </row>
    <row r="39" spans="1:6" ht="15">
      <c r="A39" s="1" t="s">
        <v>30</v>
      </c>
      <c r="B39" s="1"/>
      <c r="C39" s="1"/>
      <c r="D39" s="2"/>
      <c r="E39" s="2"/>
      <c r="F39" s="25">
        <f>SUM(F34:F38)</f>
        <v>36.35000000000001</v>
      </c>
    </row>
    <row r="41" spans="1:6" ht="15">
      <c r="A41" s="1" t="s">
        <v>205</v>
      </c>
      <c r="B41" s="1"/>
      <c r="C41" s="1"/>
      <c r="D41" s="2"/>
      <c r="E41" s="2"/>
      <c r="F41" s="25">
        <f>F31+F39</f>
        <v>958.1500000000002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25">
      <selection activeCell="A154" sqref="A154:F154"/>
    </sheetView>
  </sheetViews>
  <sheetFormatPr defaultColWidth="9.140625" defaultRowHeight="15"/>
  <cols>
    <col min="3" max="3" width="20.28125" style="0" customWidth="1"/>
    <col min="4" max="5" width="9.140625" style="34" customWidth="1"/>
    <col min="6" max="6" width="10.8515625" style="115" bestFit="1" customWidth="1"/>
  </cols>
  <sheetData>
    <row r="1" spans="1:6" ht="15">
      <c r="A1" s="1" t="s">
        <v>1</v>
      </c>
      <c r="F1" s="10"/>
    </row>
    <row r="2" spans="1:6" ht="15">
      <c r="A2" s="1" t="s">
        <v>28</v>
      </c>
      <c r="F2" s="10"/>
    </row>
    <row r="3" spans="1:6" ht="15" customHeight="1">
      <c r="A3" s="141" t="s">
        <v>93</v>
      </c>
      <c r="B3" s="142"/>
      <c r="C3" s="142"/>
      <c r="D3" s="14">
        <v>30</v>
      </c>
      <c r="E3" s="15" t="s">
        <v>29</v>
      </c>
      <c r="F3" s="16">
        <v>-30</v>
      </c>
    </row>
    <row r="4" spans="1:6" ht="15">
      <c r="A4" t="s">
        <v>88</v>
      </c>
      <c r="B4" s="7"/>
      <c r="C4" s="7"/>
      <c r="D4" s="33">
        <v>30</v>
      </c>
      <c r="E4" s="95" t="s">
        <v>29</v>
      </c>
      <c r="F4" s="16">
        <v>-30</v>
      </c>
    </row>
    <row r="5" spans="1:6" ht="15">
      <c r="A5" t="s">
        <v>94</v>
      </c>
      <c r="B5" s="7"/>
      <c r="C5" s="7"/>
      <c r="D5" s="33">
        <v>30</v>
      </c>
      <c r="E5" s="95" t="s">
        <v>27</v>
      </c>
      <c r="F5" s="16">
        <v>27.27</v>
      </c>
    </row>
    <row r="6" spans="1:6" ht="15" customHeight="1">
      <c r="A6" s="138" t="s">
        <v>92</v>
      </c>
      <c r="B6" s="139"/>
      <c r="C6" s="139"/>
      <c r="D6" s="33">
        <v>20</v>
      </c>
      <c r="E6" s="95" t="s">
        <v>27</v>
      </c>
      <c r="F6" s="16">
        <v>18.18</v>
      </c>
    </row>
    <row r="7" spans="1:6" ht="15" customHeight="1">
      <c r="A7" s="99" t="s">
        <v>95</v>
      </c>
      <c r="B7" s="93"/>
      <c r="C7" s="93"/>
      <c r="D7" s="98">
        <v>20</v>
      </c>
      <c r="E7" s="95" t="s">
        <v>27</v>
      </c>
      <c r="F7" s="16">
        <v>18.18</v>
      </c>
    </row>
    <row r="8" spans="1:6" ht="15" customHeight="1">
      <c r="A8" s="99" t="s">
        <v>96</v>
      </c>
      <c r="B8" s="110"/>
      <c r="C8" s="110"/>
      <c r="D8" s="98">
        <v>10</v>
      </c>
      <c r="E8" s="95" t="s">
        <v>27</v>
      </c>
      <c r="F8" s="96">
        <v>9.09</v>
      </c>
    </row>
    <row r="9" spans="1:6" ht="15" customHeight="1">
      <c r="A9" s="99" t="s">
        <v>97</v>
      </c>
      <c r="B9" s="110"/>
      <c r="C9" s="110"/>
      <c r="D9" s="98">
        <v>10</v>
      </c>
      <c r="E9" s="95" t="s">
        <v>27</v>
      </c>
      <c r="F9" s="96">
        <v>9.09</v>
      </c>
    </row>
    <row r="10" spans="1:6" ht="15">
      <c r="A10" s="1" t="s">
        <v>30</v>
      </c>
      <c r="B10" s="1"/>
      <c r="C10" s="1"/>
      <c r="D10" s="2"/>
      <c r="E10" s="2"/>
      <c r="F10" s="18">
        <f>SUM(F3:F9)</f>
        <v>21.809999999999995</v>
      </c>
    </row>
    <row r="11" ht="15">
      <c r="F11" s="10"/>
    </row>
    <row r="12" spans="1:6" ht="15">
      <c r="A12" s="1" t="s">
        <v>31</v>
      </c>
      <c r="B12" s="1"/>
      <c r="C12" s="1"/>
      <c r="D12" s="2"/>
      <c r="E12" s="2"/>
      <c r="F12" s="18">
        <f>1000+F10</f>
        <v>1021.81</v>
      </c>
    </row>
    <row r="14" ht="15">
      <c r="A14" t="s">
        <v>2</v>
      </c>
    </row>
    <row r="15" spans="1:6" ht="15">
      <c r="A15" s="99" t="s">
        <v>113</v>
      </c>
      <c r="B15" s="99"/>
      <c r="C15" s="99"/>
      <c r="D15" s="37">
        <v>75</v>
      </c>
      <c r="E15" s="95" t="s">
        <v>27</v>
      </c>
      <c r="F15" s="115">
        <v>68.18</v>
      </c>
    </row>
    <row r="16" spans="1:6" ht="15">
      <c r="A16" s="99" t="s">
        <v>50</v>
      </c>
      <c r="B16" s="99"/>
      <c r="C16" s="99"/>
      <c r="D16" s="37">
        <v>30</v>
      </c>
      <c r="E16" s="34" t="s">
        <v>29</v>
      </c>
      <c r="F16" s="115">
        <v>-30</v>
      </c>
    </row>
    <row r="17" spans="1:6" ht="15">
      <c r="A17" s="99" t="s">
        <v>114</v>
      </c>
      <c r="B17" s="99"/>
      <c r="C17" s="99"/>
      <c r="D17" s="37">
        <v>20</v>
      </c>
      <c r="E17" s="34" t="s">
        <v>29</v>
      </c>
      <c r="F17" s="115">
        <v>-20</v>
      </c>
    </row>
    <row r="18" spans="1:6" ht="15">
      <c r="A18" s="99" t="s">
        <v>116</v>
      </c>
      <c r="B18" s="99"/>
      <c r="C18" s="99"/>
      <c r="D18" s="100">
        <v>20</v>
      </c>
      <c r="E18" s="95" t="s">
        <v>27</v>
      </c>
      <c r="F18" s="115">
        <v>18.18</v>
      </c>
    </row>
    <row r="19" spans="1:6" ht="15">
      <c r="A19" s="99" t="s">
        <v>115</v>
      </c>
      <c r="B19" s="99"/>
      <c r="C19" s="99"/>
      <c r="D19" s="37">
        <v>5</v>
      </c>
      <c r="E19" s="95" t="s">
        <v>29</v>
      </c>
      <c r="F19" s="115">
        <v>-5</v>
      </c>
    </row>
    <row r="20" spans="1:6" s="1" customFormat="1" ht="15">
      <c r="A20" s="1" t="s">
        <v>30</v>
      </c>
      <c r="D20" s="2"/>
      <c r="E20" s="2"/>
      <c r="F20" s="25">
        <f>SUM(F15:F19)</f>
        <v>31.360000000000007</v>
      </c>
    </row>
    <row r="22" spans="1:6" s="1" customFormat="1" ht="15">
      <c r="A22" s="1" t="s">
        <v>32</v>
      </c>
      <c r="D22" s="2"/>
      <c r="E22" s="2"/>
      <c r="F22" s="25">
        <f>F12+F20</f>
        <v>1053.1699999999998</v>
      </c>
    </row>
    <row r="24" spans="1:5" ht="15">
      <c r="A24" s="45" t="s">
        <v>14</v>
      </c>
      <c r="B24" s="99"/>
      <c r="C24" s="99"/>
      <c r="D24" s="95"/>
      <c r="E24" s="95"/>
    </row>
    <row r="25" spans="1:6" ht="15">
      <c r="A25" s="99" t="s">
        <v>126</v>
      </c>
      <c r="B25" s="99"/>
      <c r="C25" s="99"/>
      <c r="D25" s="100">
        <v>100</v>
      </c>
      <c r="E25" s="117" t="s">
        <v>27</v>
      </c>
      <c r="F25" s="115">
        <v>110</v>
      </c>
    </row>
    <row r="26" spans="1:6" ht="15">
      <c r="A26" s="110" t="s">
        <v>122</v>
      </c>
      <c r="B26" s="99"/>
      <c r="C26" s="99"/>
      <c r="D26" s="116">
        <v>20</v>
      </c>
      <c r="E26" s="117" t="s">
        <v>29</v>
      </c>
      <c r="F26" s="115">
        <v>-20</v>
      </c>
    </row>
    <row r="27" spans="1:6" ht="15">
      <c r="A27" s="110" t="s">
        <v>133</v>
      </c>
      <c r="B27" s="99"/>
      <c r="C27" s="99"/>
      <c r="D27" s="116">
        <v>20</v>
      </c>
      <c r="E27" s="117" t="s">
        <v>27</v>
      </c>
      <c r="F27" s="115">
        <v>18.18</v>
      </c>
    </row>
    <row r="28" spans="1:6" ht="15">
      <c r="A28" s="110" t="s">
        <v>134</v>
      </c>
      <c r="B28" s="99"/>
      <c r="C28" s="99"/>
      <c r="D28" s="100">
        <v>20</v>
      </c>
      <c r="E28" s="117" t="s">
        <v>27</v>
      </c>
      <c r="F28" s="115">
        <v>18.18</v>
      </c>
    </row>
    <row r="29" spans="1:6" ht="15">
      <c r="A29" s="110" t="s">
        <v>135</v>
      </c>
      <c r="B29" s="99"/>
      <c r="C29" s="99"/>
      <c r="D29" s="116">
        <v>15</v>
      </c>
      <c r="E29" s="117" t="s">
        <v>27</v>
      </c>
      <c r="F29" s="115">
        <v>13.64</v>
      </c>
    </row>
    <row r="30" spans="1:6" ht="15">
      <c r="A30" s="110" t="s">
        <v>136</v>
      </c>
      <c r="B30" s="99"/>
      <c r="C30" s="99"/>
      <c r="D30" s="100">
        <v>10</v>
      </c>
      <c r="E30" s="117" t="s">
        <v>29</v>
      </c>
      <c r="F30" s="115">
        <v>-10</v>
      </c>
    </row>
    <row r="31" spans="1:6" ht="15">
      <c r="A31" s="110" t="s">
        <v>137</v>
      </c>
      <c r="B31" s="99"/>
      <c r="C31" s="99"/>
      <c r="D31" s="100">
        <v>5</v>
      </c>
      <c r="E31" s="117" t="s">
        <v>27</v>
      </c>
      <c r="F31" s="115">
        <v>4.55</v>
      </c>
    </row>
    <row r="32" spans="1:6" ht="15">
      <c r="A32" s="110" t="s">
        <v>138</v>
      </c>
      <c r="B32" s="45"/>
      <c r="C32" s="45"/>
      <c r="D32" s="47">
        <v>5</v>
      </c>
      <c r="E32" s="2" t="s">
        <v>27</v>
      </c>
      <c r="F32" s="25">
        <v>4.55</v>
      </c>
    </row>
    <row r="33" spans="1:6" ht="15">
      <c r="A33" s="110" t="s">
        <v>139</v>
      </c>
      <c r="B33" s="99"/>
      <c r="C33" s="99"/>
      <c r="D33" s="116">
        <v>5</v>
      </c>
      <c r="E33" s="117" t="s">
        <v>27</v>
      </c>
      <c r="F33" s="115">
        <v>4.55</v>
      </c>
    </row>
    <row r="34" spans="1:6" ht="15">
      <c r="A34" s="45" t="s">
        <v>30</v>
      </c>
      <c r="B34" s="45"/>
      <c r="C34" s="45"/>
      <c r="D34" s="2"/>
      <c r="E34" s="45"/>
      <c r="F34" s="25">
        <f>SUM(F25:F33)</f>
        <v>143.65000000000003</v>
      </c>
    </row>
    <row r="35" spans="1:5" ht="15">
      <c r="A35" s="99"/>
      <c r="B35" s="99"/>
      <c r="C35" s="99"/>
      <c r="D35" s="95"/>
      <c r="E35" s="95"/>
    </row>
    <row r="36" spans="1:6" ht="15">
      <c r="A36" s="45" t="s">
        <v>125</v>
      </c>
      <c r="B36" s="99"/>
      <c r="C36" s="99"/>
      <c r="D36" s="95"/>
      <c r="E36" s="95"/>
      <c r="F36" s="115">
        <f>F22+F34</f>
        <v>1196.82</v>
      </c>
    </row>
    <row r="37" spans="1:6" ht="15">
      <c r="A37" s="45"/>
      <c r="B37" s="99"/>
      <c r="C37" s="99"/>
      <c r="D37" s="120"/>
      <c r="E37" s="120"/>
      <c r="F37" s="118"/>
    </row>
    <row r="38" spans="1:6" ht="15">
      <c r="A38" s="45" t="s">
        <v>15</v>
      </c>
      <c r="B38" s="99"/>
      <c r="C38" s="99"/>
      <c r="D38" s="120"/>
      <c r="E38" s="120"/>
      <c r="F38" s="118"/>
    </row>
    <row r="39" spans="1:6" ht="15">
      <c r="A39" s="99" t="s">
        <v>184</v>
      </c>
      <c r="B39" s="99"/>
      <c r="C39" s="99"/>
      <c r="D39" s="100">
        <v>50</v>
      </c>
      <c r="E39" s="120" t="s">
        <v>27</v>
      </c>
      <c r="F39" s="115">
        <v>300</v>
      </c>
    </row>
    <row r="40" spans="1:6" ht="15">
      <c r="A40" s="110" t="s">
        <v>167</v>
      </c>
      <c r="B40" s="99"/>
      <c r="C40" s="99"/>
      <c r="D40" s="100">
        <v>50</v>
      </c>
      <c r="E40" s="120" t="s">
        <v>29</v>
      </c>
      <c r="F40" s="115">
        <v>-50</v>
      </c>
    </row>
    <row r="41" spans="1:6" ht="15">
      <c r="A41" s="110" t="s">
        <v>185</v>
      </c>
      <c r="B41" s="99"/>
      <c r="C41" s="99"/>
      <c r="D41" s="100">
        <v>50</v>
      </c>
      <c r="E41" s="120" t="s">
        <v>27</v>
      </c>
      <c r="F41" s="115">
        <v>45.45</v>
      </c>
    </row>
    <row r="42" spans="1:6" ht="15">
      <c r="A42" s="110" t="s">
        <v>186</v>
      </c>
      <c r="B42" s="99"/>
      <c r="C42" s="99"/>
      <c r="D42" s="119">
        <v>20</v>
      </c>
      <c r="E42" s="120" t="s">
        <v>27</v>
      </c>
      <c r="F42" s="115">
        <v>18.18</v>
      </c>
    </row>
    <row r="43" spans="1:6" ht="15">
      <c r="A43" s="110" t="s">
        <v>187</v>
      </c>
      <c r="B43" s="99"/>
      <c r="C43" s="99"/>
      <c r="D43" s="100">
        <v>20</v>
      </c>
      <c r="E43" s="120" t="s">
        <v>27</v>
      </c>
      <c r="F43" s="115">
        <v>18.18</v>
      </c>
    </row>
    <row r="44" spans="1:6" ht="15">
      <c r="A44" s="110" t="s">
        <v>188</v>
      </c>
      <c r="B44" s="99"/>
      <c r="C44" s="99"/>
      <c r="D44" s="119">
        <v>10</v>
      </c>
      <c r="E44" s="120" t="s">
        <v>29</v>
      </c>
      <c r="F44" s="115">
        <v>-10</v>
      </c>
    </row>
    <row r="45" spans="1:6" ht="15">
      <c r="A45" s="110" t="s">
        <v>189</v>
      </c>
      <c r="B45" s="99"/>
      <c r="C45" s="99"/>
      <c r="D45" s="119">
        <v>10</v>
      </c>
      <c r="E45" s="120" t="s">
        <v>29</v>
      </c>
      <c r="F45" s="115">
        <v>-10</v>
      </c>
    </row>
    <row r="46" spans="1:6" ht="15">
      <c r="A46" s="110" t="s">
        <v>190</v>
      </c>
      <c r="B46" s="99"/>
      <c r="C46" s="99"/>
      <c r="D46" s="100">
        <v>5</v>
      </c>
      <c r="E46" s="120" t="s">
        <v>29</v>
      </c>
      <c r="F46" s="115">
        <v>-5</v>
      </c>
    </row>
    <row r="47" spans="1:6" ht="15">
      <c r="A47" s="110" t="s">
        <v>174</v>
      </c>
      <c r="B47" s="45"/>
      <c r="C47" s="45"/>
      <c r="D47" s="98">
        <v>5</v>
      </c>
      <c r="E47" s="94" t="s">
        <v>27</v>
      </c>
      <c r="F47" s="96">
        <v>4.55</v>
      </c>
    </row>
    <row r="48" spans="1:6" ht="15">
      <c r="A48" s="110" t="s">
        <v>191</v>
      </c>
      <c r="B48" s="99"/>
      <c r="C48" s="99"/>
      <c r="D48" s="98">
        <v>5</v>
      </c>
      <c r="E48" s="94" t="s">
        <v>29</v>
      </c>
      <c r="F48" s="96">
        <v>-5</v>
      </c>
    </row>
    <row r="49" spans="1:6" ht="15">
      <c r="A49" s="110" t="s">
        <v>192</v>
      </c>
      <c r="B49" s="45"/>
      <c r="C49" s="45"/>
      <c r="D49" s="98">
        <v>5</v>
      </c>
      <c r="E49" s="94" t="s">
        <v>29</v>
      </c>
      <c r="F49" s="96">
        <v>-5</v>
      </c>
    </row>
    <row r="50" spans="1:6" ht="15">
      <c r="A50" s="45" t="s">
        <v>30</v>
      </c>
      <c r="B50" s="45"/>
      <c r="C50" s="45"/>
      <c r="D50" s="2"/>
      <c r="E50" s="2"/>
      <c r="F50" s="25">
        <f>SUM(F39:F49)</f>
        <v>301.36</v>
      </c>
    </row>
    <row r="51" spans="1:5" ht="15">
      <c r="A51" s="45"/>
      <c r="B51" s="99"/>
      <c r="C51" s="99"/>
      <c r="D51" s="95"/>
      <c r="E51" s="95"/>
    </row>
    <row r="52" spans="1:6" ht="15">
      <c r="A52" s="45" t="s">
        <v>168</v>
      </c>
      <c r="B52" s="45"/>
      <c r="C52" s="45"/>
      <c r="D52" s="47"/>
      <c r="E52" s="2"/>
      <c r="F52" s="25">
        <f>F36+F50</f>
        <v>1498.1799999999998</v>
      </c>
    </row>
    <row r="53" spans="1:5" ht="15">
      <c r="A53" s="99"/>
      <c r="B53" s="99"/>
      <c r="C53" s="99"/>
      <c r="D53" s="100"/>
      <c r="E53" s="95"/>
    </row>
    <row r="54" spans="1:5" ht="15">
      <c r="A54" s="45" t="s">
        <v>16</v>
      </c>
      <c r="B54" s="99"/>
      <c r="C54" s="99"/>
      <c r="D54" s="100"/>
      <c r="E54" s="95"/>
    </row>
    <row r="55" spans="1:6" ht="15">
      <c r="A55" s="110" t="s">
        <v>234</v>
      </c>
      <c r="B55" s="99"/>
      <c r="C55" s="99"/>
      <c r="D55" s="122">
        <v>50</v>
      </c>
      <c r="E55" s="123" t="s">
        <v>29</v>
      </c>
      <c r="F55" s="115">
        <v>-50</v>
      </c>
    </row>
    <row r="56" spans="1:6" ht="15">
      <c r="A56" s="110" t="s">
        <v>222</v>
      </c>
      <c r="B56" s="99"/>
      <c r="C56" s="99"/>
      <c r="D56" s="100">
        <v>50</v>
      </c>
      <c r="E56" s="123" t="s">
        <v>27</v>
      </c>
      <c r="F56" s="115">
        <v>45.45</v>
      </c>
    </row>
    <row r="57" spans="1:6" ht="15">
      <c r="A57" s="110" t="s">
        <v>235</v>
      </c>
      <c r="B57" s="113"/>
      <c r="C57" s="99"/>
      <c r="D57" s="100">
        <v>50</v>
      </c>
      <c r="E57" s="123" t="s">
        <v>29</v>
      </c>
      <c r="F57" s="115">
        <v>-50</v>
      </c>
    </row>
    <row r="58" spans="1:6" ht="15">
      <c r="A58" s="110" t="s">
        <v>216</v>
      </c>
      <c r="B58" s="99"/>
      <c r="C58" s="99"/>
      <c r="D58" s="122">
        <v>20</v>
      </c>
      <c r="E58" s="123" t="s">
        <v>29</v>
      </c>
      <c r="F58" s="115">
        <v>-20</v>
      </c>
    </row>
    <row r="59" spans="1:6" ht="15">
      <c r="A59" s="110" t="s">
        <v>212</v>
      </c>
      <c r="B59" s="99"/>
      <c r="C59" s="99"/>
      <c r="D59" s="122">
        <v>20</v>
      </c>
      <c r="E59" s="123" t="s">
        <v>29</v>
      </c>
      <c r="F59" s="115">
        <v>-20</v>
      </c>
    </row>
    <row r="60" spans="1:6" ht="15">
      <c r="A60" s="110" t="s">
        <v>236</v>
      </c>
      <c r="B60" s="99"/>
      <c r="C60" s="99"/>
      <c r="D60" s="100">
        <v>20</v>
      </c>
      <c r="E60" s="123" t="s">
        <v>29</v>
      </c>
      <c r="F60" s="115">
        <v>-20</v>
      </c>
    </row>
    <row r="61" spans="1:6" ht="15">
      <c r="A61" s="110" t="s">
        <v>237</v>
      </c>
      <c r="B61" s="99"/>
      <c r="C61" s="99"/>
      <c r="D61" s="122">
        <v>20</v>
      </c>
      <c r="E61" s="123" t="s">
        <v>29</v>
      </c>
      <c r="F61" s="115">
        <v>-20</v>
      </c>
    </row>
    <row r="62" spans="1:6" ht="15">
      <c r="A62" s="110" t="s">
        <v>238</v>
      </c>
      <c r="B62" s="99"/>
      <c r="C62" s="99"/>
      <c r="D62" s="122">
        <v>15</v>
      </c>
      <c r="E62" s="123" t="s">
        <v>29</v>
      </c>
      <c r="F62" s="115">
        <v>-15</v>
      </c>
    </row>
    <row r="63" spans="1:6" ht="15">
      <c r="A63" s="110" t="s">
        <v>239</v>
      </c>
      <c r="B63" s="99"/>
      <c r="C63" s="99"/>
      <c r="D63" s="122">
        <v>5</v>
      </c>
      <c r="E63" s="123" t="s">
        <v>29</v>
      </c>
      <c r="F63" s="115">
        <v>-5</v>
      </c>
    </row>
    <row r="64" spans="1:6" ht="15">
      <c r="A64" s="45" t="s">
        <v>30</v>
      </c>
      <c r="B64" s="45"/>
      <c r="C64" s="45"/>
      <c r="D64" s="47"/>
      <c r="E64" s="2"/>
      <c r="F64" s="25">
        <f>SUM(F55:F63)</f>
        <v>-154.55</v>
      </c>
    </row>
    <row r="65" spans="1:6" ht="15">
      <c r="A65" s="45"/>
      <c r="B65" s="45"/>
      <c r="C65" s="45"/>
      <c r="D65" s="2"/>
      <c r="E65" s="2"/>
      <c r="F65" s="25"/>
    </row>
    <row r="66" spans="1:6" ht="15">
      <c r="A66" s="45" t="s">
        <v>205</v>
      </c>
      <c r="B66" s="45"/>
      <c r="C66" s="45"/>
      <c r="D66" s="2"/>
      <c r="E66" s="2"/>
      <c r="F66" s="25">
        <f>F52+F64</f>
        <v>1343.6299999999999</v>
      </c>
    </row>
    <row r="67" spans="1:6" ht="15">
      <c r="A67" s="45"/>
      <c r="B67" s="45"/>
      <c r="C67" s="45"/>
      <c r="D67" s="2"/>
      <c r="E67" s="2"/>
      <c r="F67" s="25"/>
    </row>
    <row r="68" spans="1:5" ht="15">
      <c r="A68" s="45" t="s">
        <v>17</v>
      </c>
      <c r="B68" s="99"/>
      <c r="C68" s="99"/>
      <c r="D68" s="95"/>
      <c r="E68" s="95"/>
    </row>
    <row r="69" spans="1:6" ht="15">
      <c r="A69" s="110" t="s">
        <v>249</v>
      </c>
      <c r="B69" s="99"/>
      <c r="C69" s="99"/>
      <c r="D69" s="127">
        <v>50</v>
      </c>
      <c r="E69" s="128" t="s">
        <v>27</v>
      </c>
      <c r="F69" s="115">
        <v>45.45</v>
      </c>
    </row>
    <row r="70" spans="1:6" ht="15">
      <c r="A70" s="110" t="s">
        <v>272</v>
      </c>
      <c r="B70" s="99"/>
      <c r="C70" s="99"/>
      <c r="D70" s="100">
        <v>50</v>
      </c>
      <c r="E70" s="128" t="s">
        <v>29</v>
      </c>
      <c r="F70" s="115">
        <v>-50</v>
      </c>
    </row>
    <row r="71" spans="1:6" ht="15">
      <c r="A71" s="110" t="s">
        <v>273</v>
      </c>
      <c r="B71" s="99"/>
      <c r="C71" s="99"/>
      <c r="D71" s="100">
        <v>50</v>
      </c>
      <c r="E71" s="128" t="s">
        <v>29</v>
      </c>
      <c r="F71" s="115">
        <v>-50</v>
      </c>
    </row>
    <row r="72" spans="1:6" ht="15">
      <c r="A72" s="110" t="s">
        <v>274</v>
      </c>
      <c r="B72" s="99"/>
      <c r="C72" s="99"/>
      <c r="D72" s="100">
        <v>50</v>
      </c>
      <c r="E72" s="128" t="s">
        <v>27</v>
      </c>
      <c r="F72" s="115">
        <v>45.45</v>
      </c>
    </row>
    <row r="73" spans="1:6" ht="15">
      <c r="A73" s="110" t="s">
        <v>275</v>
      </c>
      <c r="B73" s="99"/>
      <c r="C73" s="99"/>
      <c r="D73" s="100">
        <v>25</v>
      </c>
      <c r="E73" s="128" t="s">
        <v>27</v>
      </c>
      <c r="F73" s="115">
        <v>22.73</v>
      </c>
    </row>
    <row r="74" spans="1:6" ht="15">
      <c r="A74" s="110" t="s">
        <v>276</v>
      </c>
      <c r="B74" s="99"/>
      <c r="C74" s="99"/>
      <c r="D74" s="127">
        <v>5</v>
      </c>
      <c r="E74" s="128" t="s">
        <v>27</v>
      </c>
      <c r="F74" s="115">
        <v>4.55</v>
      </c>
    </row>
    <row r="75" spans="1:6" ht="15">
      <c r="A75" s="110" t="s">
        <v>277</v>
      </c>
      <c r="B75" s="99"/>
      <c r="C75" s="99"/>
      <c r="D75" s="100">
        <v>20</v>
      </c>
      <c r="E75" s="128" t="s">
        <v>27</v>
      </c>
      <c r="F75" s="115">
        <v>18.18</v>
      </c>
    </row>
    <row r="76" spans="1:6" ht="15">
      <c r="A76" s="112" t="s">
        <v>30</v>
      </c>
      <c r="B76" s="45"/>
      <c r="C76" s="45"/>
      <c r="D76" s="2"/>
      <c r="E76" s="2"/>
      <c r="F76" s="25">
        <f>SUM(F69:F75)</f>
        <v>36.36000000000001</v>
      </c>
    </row>
    <row r="77" spans="1:5" ht="15">
      <c r="A77" s="99"/>
      <c r="B77" s="99"/>
      <c r="C77" s="99"/>
      <c r="D77" s="95"/>
      <c r="E77" s="95"/>
    </row>
    <row r="78" spans="1:6" ht="15">
      <c r="A78" s="45" t="s">
        <v>247</v>
      </c>
      <c r="B78" s="45"/>
      <c r="C78" s="45"/>
      <c r="D78" s="2"/>
      <c r="E78" s="2"/>
      <c r="F78" s="25">
        <f>F66+F76</f>
        <v>1379.9899999999998</v>
      </c>
    </row>
    <row r="79" spans="1:5" ht="15">
      <c r="A79" s="99"/>
      <c r="B79" s="99"/>
      <c r="C79" s="99"/>
      <c r="D79" s="95"/>
      <c r="E79" s="95"/>
    </row>
    <row r="80" spans="1:5" ht="15">
      <c r="A80" s="45" t="s">
        <v>18</v>
      </c>
      <c r="B80" s="99"/>
      <c r="C80" s="99"/>
      <c r="D80" s="95"/>
      <c r="E80" s="95"/>
    </row>
    <row r="81" spans="1:6" ht="15">
      <c r="A81" s="99" t="s">
        <v>283</v>
      </c>
      <c r="B81" s="99"/>
      <c r="C81" s="99"/>
      <c r="D81" s="100">
        <v>50</v>
      </c>
      <c r="E81" s="131" t="s">
        <v>27</v>
      </c>
      <c r="F81" s="115">
        <v>45.45</v>
      </c>
    </row>
    <row r="82" spans="1:6" ht="15">
      <c r="A82" s="111" t="s">
        <v>288</v>
      </c>
      <c r="B82" s="99"/>
      <c r="C82" s="99"/>
      <c r="D82" s="130">
        <v>50</v>
      </c>
      <c r="E82" s="131" t="s">
        <v>29</v>
      </c>
      <c r="F82" s="115">
        <v>-50</v>
      </c>
    </row>
    <row r="83" spans="1:6" ht="15">
      <c r="A83" s="111" t="s">
        <v>286</v>
      </c>
      <c r="B83" s="99"/>
      <c r="C83" s="99"/>
      <c r="D83" s="130">
        <v>50</v>
      </c>
      <c r="E83" s="131" t="s">
        <v>29</v>
      </c>
      <c r="F83" s="115">
        <v>-50</v>
      </c>
    </row>
    <row r="84" spans="1:6" ht="15">
      <c r="A84" s="111" t="s">
        <v>289</v>
      </c>
      <c r="B84" s="99"/>
      <c r="C84" s="99"/>
      <c r="D84" s="100">
        <v>20</v>
      </c>
      <c r="E84" s="131" t="s">
        <v>27</v>
      </c>
      <c r="F84" s="115">
        <v>18.18</v>
      </c>
    </row>
    <row r="85" spans="1:6" ht="15">
      <c r="A85" s="110" t="s">
        <v>290</v>
      </c>
      <c r="B85" s="45"/>
      <c r="C85" s="45"/>
      <c r="D85" s="98">
        <v>20</v>
      </c>
      <c r="E85" s="94" t="s">
        <v>29</v>
      </c>
      <c r="F85" s="96">
        <v>-20</v>
      </c>
    </row>
    <row r="86" spans="1:6" ht="15">
      <c r="A86" s="110" t="s">
        <v>285</v>
      </c>
      <c r="B86" s="99"/>
      <c r="C86" s="99"/>
      <c r="D86" s="130">
        <v>20</v>
      </c>
      <c r="E86" s="131" t="s">
        <v>27</v>
      </c>
      <c r="F86" s="115">
        <v>18.18</v>
      </c>
    </row>
    <row r="87" spans="1:6" ht="15">
      <c r="A87" s="110" t="s">
        <v>291</v>
      </c>
      <c r="B87" s="45"/>
      <c r="C87" s="45"/>
      <c r="D87" s="98">
        <v>20</v>
      </c>
      <c r="E87" s="94" t="s">
        <v>29</v>
      </c>
      <c r="F87" s="96">
        <v>-20</v>
      </c>
    </row>
    <row r="88" spans="1:6" ht="15">
      <c r="A88" s="110" t="s">
        <v>292</v>
      </c>
      <c r="B88" s="99"/>
      <c r="C88" s="99"/>
      <c r="D88" s="130">
        <v>10</v>
      </c>
      <c r="E88" s="131" t="s">
        <v>29</v>
      </c>
      <c r="F88" s="115">
        <v>-10</v>
      </c>
    </row>
    <row r="89" spans="1:6" ht="15">
      <c r="A89" s="110" t="s">
        <v>284</v>
      </c>
      <c r="B89" s="110"/>
      <c r="C89" s="110"/>
      <c r="D89" s="98">
        <v>10</v>
      </c>
      <c r="E89" s="94" t="s">
        <v>27</v>
      </c>
      <c r="F89" s="96">
        <v>9.09</v>
      </c>
    </row>
    <row r="90" spans="1:6" ht="15">
      <c r="A90" s="45" t="s">
        <v>30</v>
      </c>
      <c r="B90" s="45"/>
      <c r="C90" s="45"/>
      <c r="D90" s="47"/>
      <c r="E90" s="2"/>
      <c r="F90" s="25">
        <f>SUM(F81:F89)</f>
        <v>-59.099999999999994</v>
      </c>
    </row>
    <row r="91" spans="1:5" ht="15">
      <c r="A91" s="99"/>
      <c r="B91" s="99"/>
      <c r="C91" s="99"/>
      <c r="D91" s="100"/>
      <c r="E91" s="95"/>
    </row>
    <row r="92" spans="1:6" ht="15">
      <c r="A92" s="45" t="s">
        <v>282</v>
      </c>
      <c r="B92" s="45"/>
      <c r="C92" s="45"/>
      <c r="D92" s="2"/>
      <c r="E92" s="2"/>
      <c r="F92" s="25">
        <f>F78+F90</f>
        <v>1320.8899999999999</v>
      </c>
    </row>
    <row r="93" spans="1:5" ht="15">
      <c r="A93" s="99"/>
      <c r="B93" s="99"/>
      <c r="C93" s="99"/>
      <c r="D93" s="95"/>
      <c r="E93" s="95"/>
    </row>
    <row r="94" spans="1:5" ht="15">
      <c r="A94" s="45" t="s">
        <v>19</v>
      </c>
      <c r="B94" s="99"/>
      <c r="C94" s="99"/>
      <c r="D94" s="100"/>
      <c r="E94" s="95"/>
    </row>
    <row r="95" spans="1:6" ht="15">
      <c r="A95" s="110" t="s">
        <v>318</v>
      </c>
      <c r="B95" s="45"/>
      <c r="C95" s="45"/>
      <c r="D95" s="98">
        <v>50</v>
      </c>
      <c r="E95" s="94" t="s">
        <v>29</v>
      </c>
      <c r="F95" s="96">
        <v>-50</v>
      </c>
    </row>
    <row r="96" spans="1:6" ht="15">
      <c r="A96" s="110" t="s">
        <v>308</v>
      </c>
      <c r="B96" s="110"/>
      <c r="C96" s="110"/>
      <c r="D96" s="98">
        <v>50</v>
      </c>
      <c r="E96" s="94" t="s">
        <v>309</v>
      </c>
      <c r="F96" s="96">
        <v>0</v>
      </c>
    </row>
    <row r="97" spans="1:6" ht="15">
      <c r="A97" s="110" t="s">
        <v>319</v>
      </c>
      <c r="B97" s="110"/>
      <c r="C97" s="110"/>
      <c r="D97" s="98">
        <v>50</v>
      </c>
      <c r="E97" s="94" t="s">
        <v>29</v>
      </c>
      <c r="F97" s="96">
        <v>-50</v>
      </c>
    </row>
    <row r="98" spans="1:6" ht="15">
      <c r="A98" s="110" t="s">
        <v>302</v>
      </c>
      <c r="B98" s="99"/>
      <c r="C98" s="99"/>
      <c r="D98" s="130">
        <v>50</v>
      </c>
      <c r="E98" s="131" t="s">
        <v>29</v>
      </c>
      <c r="F98" s="115">
        <v>-50</v>
      </c>
    </row>
    <row r="99" spans="1:6" ht="15">
      <c r="A99" s="110" t="s">
        <v>299</v>
      </c>
      <c r="B99" s="99"/>
      <c r="C99" s="99"/>
      <c r="D99" s="130">
        <v>25</v>
      </c>
      <c r="E99" s="131" t="s">
        <v>29</v>
      </c>
      <c r="F99" s="115">
        <v>-25</v>
      </c>
    </row>
    <row r="100" spans="1:6" ht="15">
      <c r="A100" s="110" t="s">
        <v>311</v>
      </c>
      <c r="B100" s="99"/>
      <c r="C100" s="99"/>
      <c r="D100" s="100">
        <v>20</v>
      </c>
      <c r="E100" s="131" t="s">
        <v>29</v>
      </c>
      <c r="F100" s="115">
        <v>-20</v>
      </c>
    </row>
    <row r="101" spans="1:6" ht="15">
      <c r="A101" s="110" t="s">
        <v>320</v>
      </c>
      <c r="B101" s="99"/>
      <c r="C101" s="99"/>
      <c r="D101" s="100">
        <v>5</v>
      </c>
      <c r="E101" s="131" t="s">
        <v>29</v>
      </c>
      <c r="F101" s="115">
        <v>-5</v>
      </c>
    </row>
    <row r="102" spans="1:6" ht="15">
      <c r="A102" s="45" t="s">
        <v>30</v>
      </c>
      <c r="B102" s="45"/>
      <c r="C102" s="45"/>
      <c r="D102" s="2"/>
      <c r="E102" s="2"/>
      <c r="F102" s="25">
        <f>SUM(F95:F101)</f>
        <v>-200</v>
      </c>
    </row>
    <row r="103" spans="1:5" ht="15">
      <c r="A103" s="99"/>
      <c r="B103" s="99"/>
      <c r="C103" s="99"/>
      <c r="D103" s="95"/>
      <c r="E103" s="95"/>
    </row>
    <row r="104" spans="1:6" ht="15">
      <c r="A104" s="45" t="s">
        <v>305</v>
      </c>
      <c r="B104" s="45"/>
      <c r="C104" s="45"/>
      <c r="D104" s="47"/>
      <c r="E104" s="2"/>
      <c r="F104" s="25">
        <f>F92+F102</f>
        <v>1120.8899999999999</v>
      </c>
    </row>
    <row r="105" spans="1:5" ht="15">
      <c r="A105" s="99"/>
      <c r="B105" s="99"/>
      <c r="C105" s="99"/>
      <c r="D105" s="95"/>
      <c r="E105" s="95"/>
    </row>
    <row r="106" spans="1:5" ht="15">
      <c r="A106" s="45" t="s">
        <v>20</v>
      </c>
      <c r="B106" s="99"/>
      <c r="C106" s="99"/>
      <c r="D106" s="95"/>
      <c r="E106" s="95"/>
    </row>
    <row r="107" spans="1:6" ht="15">
      <c r="A107" s="99" t="s">
        <v>334</v>
      </c>
      <c r="B107" s="99"/>
      <c r="C107" s="99"/>
      <c r="D107" s="100">
        <v>100</v>
      </c>
      <c r="E107" s="131" t="s">
        <v>27</v>
      </c>
      <c r="F107" s="115">
        <v>90.91</v>
      </c>
    </row>
    <row r="108" spans="1:6" ht="15">
      <c r="A108" s="110" t="s">
        <v>344</v>
      </c>
      <c r="B108" s="99"/>
      <c r="C108" s="99"/>
      <c r="D108" s="130">
        <v>50</v>
      </c>
      <c r="E108" s="131" t="s">
        <v>29</v>
      </c>
      <c r="F108" s="115">
        <v>-50</v>
      </c>
    </row>
    <row r="109" spans="1:6" ht="15">
      <c r="A109" s="110" t="s">
        <v>339</v>
      </c>
      <c r="B109" s="99"/>
      <c r="C109" s="99"/>
      <c r="D109" s="130">
        <v>25</v>
      </c>
      <c r="E109" s="131" t="s">
        <v>29</v>
      </c>
      <c r="F109" s="115">
        <v>-25</v>
      </c>
    </row>
    <row r="110" spans="1:6" ht="15">
      <c r="A110" s="110" t="s">
        <v>345</v>
      </c>
      <c r="B110" s="99"/>
      <c r="C110" s="99"/>
      <c r="D110" s="100">
        <v>25</v>
      </c>
      <c r="E110" s="131" t="s">
        <v>29</v>
      </c>
      <c r="F110" s="115">
        <v>-25</v>
      </c>
    </row>
    <row r="111" spans="1:6" ht="15">
      <c r="A111" s="110" t="s">
        <v>346</v>
      </c>
      <c r="B111" s="110"/>
      <c r="C111" s="110"/>
      <c r="D111" s="98">
        <v>25</v>
      </c>
      <c r="E111" s="94" t="s">
        <v>27</v>
      </c>
      <c r="F111" s="96">
        <v>22.73</v>
      </c>
    </row>
    <row r="112" spans="1:6" ht="15">
      <c r="A112" s="110" t="s">
        <v>347</v>
      </c>
      <c r="B112" s="99"/>
      <c r="C112" s="99"/>
      <c r="D112" s="130">
        <v>10</v>
      </c>
      <c r="E112" s="131" t="s">
        <v>27</v>
      </c>
      <c r="F112" s="115">
        <v>9.09</v>
      </c>
    </row>
    <row r="113" spans="1:6" ht="15">
      <c r="A113" s="110" t="s">
        <v>338</v>
      </c>
      <c r="B113" s="110"/>
      <c r="C113" s="110"/>
      <c r="D113" s="98">
        <v>10</v>
      </c>
      <c r="E113" s="94" t="s">
        <v>29</v>
      </c>
      <c r="F113" s="96">
        <v>-10</v>
      </c>
    </row>
    <row r="114" spans="1:6" ht="15">
      <c r="A114" s="110" t="s">
        <v>348</v>
      </c>
      <c r="B114" s="99"/>
      <c r="C114" s="99"/>
      <c r="D114" s="130">
        <v>5</v>
      </c>
      <c r="E114" s="131" t="s">
        <v>27</v>
      </c>
      <c r="F114" s="115">
        <v>4.55</v>
      </c>
    </row>
    <row r="115" spans="1:6" ht="15">
      <c r="A115" s="45" t="s">
        <v>30</v>
      </c>
      <c r="B115" s="45"/>
      <c r="C115" s="45"/>
      <c r="D115" s="2"/>
      <c r="E115" s="2"/>
      <c r="F115" s="25">
        <f>SUM(F107:F114)</f>
        <v>17.279999999999998</v>
      </c>
    </row>
    <row r="116" spans="1:5" ht="15">
      <c r="A116" s="99"/>
      <c r="B116" s="99"/>
      <c r="C116" s="99"/>
      <c r="D116" s="100"/>
      <c r="E116" s="95"/>
    </row>
    <row r="117" spans="1:6" ht="15">
      <c r="A117" s="45" t="s">
        <v>333</v>
      </c>
      <c r="B117" s="45"/>
      <c r="C117" s="45"/>
      <c r="D117" s="47"/>
      <c r="E117" s="2"/>
      <c r="F117" s="25">
        <f>F104+F115</f>
        <v>1138.1699999999998</v>
      </c>
    </row>
    <row r="118" spans="1:5" ht="15">
      <c r="A118" s="99"/>
      <c r="B118" s="99"/>
      <c r="C118" s="99"/>
      <c r="D118" s="95"/>
      <c r="E118" s="95"/>
    </row>
    <row r="119" spans="1:5" ht="15">
      <c r="A119" s="45" t="s">
        <v>21</v>
      </c>
      <c r="B119" s="99"/>
      <c r="C119" s="99"/>
      <c r="D119" s="100"/>
      <c r="E119" s="95"/>
    </row>
    <row r="120" spans="1:6" ht="15">
      <c r="A120" s="110" t="s">
        <v>380</v>
      </c>
      <c r="B120" s="110"/>
      <c r="C120" s="110"/>
      <c r="D120" s="98">
        <v>70</v>
      </c>
      <c r="E120" s="94" t="s">
        <v>27</v>
      </c>
      <c r="F120" s="96">
        <v>63.63</v>
      </c>
    </row>
    <row r="121" spans="1:6" ht="15">
      <c r="A121" s="110" t="s">
        <v>381</v>
      </c>
      <c r="B121" s="110"/>
      <c r="C121" s="110"/>
      <c r="D121" s="98">
        <v>55</v>
      </c>
      <c r="E121" s="94" t="s">
        <v>27</v>
      </c>
      <c r="F121" s="96">
        <v>50.1</v>
      </c>
    </row>
    <row r="122" spans="1:6" ht="15">
      <c r="A122" s="110" t="s">
        <v>382</v>
      </c>
      <c r="B122" s="110"/>
      <c r="C122" s="110"/>
      <c r="D122" s="98">
        <v>45</v>
      </c>
      <c r="E122" s="94" t="s">
        <v>29</v>
      </c>
      <c r="F122" s="96">
        <v>-45</v>
      </c>
    </row>
    <row r="123" spans="1:6" ht="15">
      <c r="A123" s="110" t="s">
        <v>362</v>
      </c>
      <c r="B123" s="110"/>
      <c r="C123" s="110"/>
      <c r="D123" s="98">
        <v>40</v>
      </c>
      <c r="E123" s="94" t="s">
        <v>27</v>
      </c>
      <c r="F123" s="96">
        <v>36.36</v>
      </c>
    </row>
    <row r="124" spans="1:6" ht="15">
      <c r="A124" s="110" t="s">
        <v>383</v>
      </c>
      <c r="B124" s="110"/>
      <c r="C124" s="110"/>
      <c r="D124" s="98">
        <v>10</v>
      </c>
      <c r="E124" s="94" t="s">
        <v>29</v>
      </c>
      <c r="F124" s="96">
        <v>-10</v>
      </c>
    </row>
    <row r="125" spans="1:6" ht="15">
      <c r="A125" s="110" t="s">
        <v>384</v>
      </c>
      <c r="B125" s="110"/>
      <c r="C125" s="110"/>
      <c r="D125" s="98">
        <v>5</v>
      </c>
      <c r="E125" s="94" t="s">
        <v>27</v>
      </c>
      <c r="F125" s="96">
        <v>4.55</v>
      </c>
    </row>
    <row r="126" spans="1:6" ht="15">
      <c r="A126" s="110" t="s">
        <v>385</v>
      </c>
      <c r="B126" s="110"/>
      <c r="C126" s="110"/>
      <c r="D126" s="98">
        <v>5</v>
      </c>
      <c r="E126" s="94" t="s">
        <v>27</v>
      </c>
      <c r="F126" s="96">
        <v>4.55</v>
      </c>
    </row>
    <row r="127" spans="1:6" ht="15">
      <c r="A127" s="110" t="s">
        <v>386</v>
      </c>
      <c r="B127" s="110"/>
      <c r="C127" s="110"/>
      <c r="D127" s="98">
        <v>20</v>
      </c>
      <c r="E127" s="94" t="s">
        <v>29</v>
      </c>
      <c r="F127" s="96">
        <v>-20</v>
      </c>
    </row>
    <row r="128" spans="1:6" ht="15">
      <c r="A128" s="45" t="s">
        <v>30</v>
      </c>
      <c r="B128" s="45"/>
      <c r="C128" s="45"/>
      <c r="D128" s="2"/>
      <c r="E128" s="2"/>
      <c r="F128" s="25">
        <f>SUM(F120:F127)</f>
        <v>84.19</v>
      </c>
    </row>
    <row r="129" spans="1:6" ht="15">
      <c r="A129" s="45"/>
      <c r="B129" s="45"/>
      <c r="C129" s="45"/>
      <c r="D129" s="2"/>
      <c r="E129" s="2"/>
      <c r="F129" s="25"/>
    </row>
    <row r="130" spans="1:6" ht="15">
      <c r="A130" s="45" t="s">
        <v>361</v>
      </c>
      <c r="B130" s="45"/>
      <c r="C130" s="45"/>
      <c r="D130" s="2"/>
      <c r="E130" s="2"/>
      <c r="F130" s="25">
        <f>F117+F128</f>
        <v>1222.36</v>
      </c>
    </row>
    <row r="131" spans="1:5" ht="15">
      <c r="A131" s="45"/>
      <c r="B131" s="99"/>
      <c r="C131" s="99"/>
      <c r="D131" s="95"/>
      <c r="E131" s="95"/>
    </row>
    <row r="132" spans="1:5" ht="15">
      <c r="A132" s="45" t="s">
        <v>22</v>
      </c>
      <c r="B132" s="99"/>
      <c r="C132" s="99"/>
      <c r="D132" s="100"/>
      <c r="E132" s="95"/>
    </row>
    <row r="133" spans="1:6" ht="15">
      <c r="A133" s="110" t="s">
        <v>393</v>
      </c>
      <c r="B133" s="110"/>
      <c r="C133" s="110"/>
      <c r="D133" s="98">
        <v>50</v>
      </c>
      <c r="E133" s="94" t="s">
        <v>27</v>
      </c>
      <c r="F133" s="96">
        <v>45.45</v>
      </c>
    </row>
    <row r="134" spans="1:6" ht="15">
      <c r="A134" s="110" t="s">
        <v>394</v>
      </c>
      <c r="B134" s="110"/>
      <c r="C134" s="110"/>
      <c r="D134" s="98">
        <v>50</v>
      </c>
      <c r="E134" s="94" t="s">
        <v>29</v>
      </c>
      <c r="F134" s="96">
        <v>-50</v>
      </c>
    </row>
    <row r="135" spans="1:6" ht="15">
      <c r="A135" s="110" t="s">
        <v>395</v>
      </c>
      <c r="B135" s="110"/>
      <c r="C135" s="110"/>
      <c r="D135" s="98">
        <v>50</v>
      </c>
      <c r="E135" s="94" t="s">
        <v>27</v>
      </c>
      <c r="F135" s="96">
        <v>45.45</v>
      </c>
    </row>
    <row r="136" spans="1:6" ht="15">
      <c r="A136" s="110" t="s">
        <v>396</v>
      </c>
      <c r="B136" s="110"/>
      <c r="C136" s="110"/>
      <c r="D136" s="98">
        <v>50</v>
      </c>
      <c r="E136" s="94" t="s">
        <v>29</v>
      </c>
      <c r="F136" s="96">
        <v>-50</v>
      </c>
    </row>
    <row r="137" spans="1:6" ht="15">
      <c r="A137" s="110" t="s">
        <v>397</v>
      </c>
      <c r="B137" s="110"/>
      <c r="C137" s="110"/>
      <c r="D137" s="98">
        <v>15</v>
      </c>
      <c r="E137" s="94" t="s">
        <v>27</v>
      </c>
      <c r="F137" s="96">
        <v>13.64</v>
      </c>
    </row>
    <row r="138" spans="1:6" ht="15">
      <c r="A138" s="110" t="s">
        <v>398</v>
      </c>
      <c r="B138" s="110"/>
      <c r="C138" s="110"/>
      <c r="D138" s="98">
        <v>15</v>
      </c>
      <c r="E138" s="94" t="s">
        <v>27</v>
      </c>
      <c r="F138" s="96">
        <v>13.64</v>
      </c>
    </row>
    <row r="139" spans="1:6" ht="15">
      <c r="A139" s="110" t="s">
        <v>399</v>
      </c>
      <c r="B139" s="110"/>
      <c r="C139" s="110"/>
      <c r="D139" s="98">
        <v>10</v>
      </c>
      <c r="E139" s="94" t="s">
        <v>27</v>
      </c>
      <c r="F139" s="96">
        <v>9.09</v>
      </c>
    </row>
    <row r="140" spans="1:6" ht="15">
      <c r="A140" s="110" t="s">
        <v>400</v>
      </c>
      <c r="B140" s="110"/>
      <c r="C140" s="110"/>
      <c r="D140" s="98">
        <v>5</v>
      </c>
      <c r="E140" s="94" t="s">
        <v>27</v>
      </c>
      <c r="F140" s="96">
        <v>4.55</v>
      </c>
    </row>
    <row r="141" spans="1:6" ht="15">
      <c r="A141" s="45" t="s">
        <v>30</v>
      </c>
      <c r="B141" s="45"/>
      <c r="C141" s="45"/>
      <c r="D141" s="2"/>
      <c r="E141" s="2"/>
      <c r="F141" s="25">
        <f>SUM(F133:F140)</f>
        <v>31.820000000000007</v>
      </c>
    </row>
    <row r="142" spans="1:5" ht="15">
      <c r="A142" s="45"/>
      <c r="B142" s="99"/>
      <c r="C142" s="99"/>
      <c r="D142" s="95"/>
      <c r="E142" s="95"/>
    </row>
    <row r="143" spans="1:6" ht="15">
      <c r="A143" s="45" t="s">
        <v>401</v>
      </c>
      <c r="B143" s="45"/>
      <c r="C143" s="45"/>
      <c r="D143" s="2"/>
      <c r="E143" s="2"/>
      <c r="F143" s="25">
        <f>F130+F141</f>
        <v>1254.1799999999998</v>
      </c>
    </row>
    <row r="144" spans="1:5" ht="15">
      <c r="A144" s="45"/>
      <c r="B144" s="99"/>
      <c r="C144" s="99"/>
      <c r="D144" s="100"/>
      <c r="E144" s="95"/>
    </row>
    <row r="145" spans="1:5" ht="15">
      <c r="A145" s="45" t="s">
        <v>440</v>
      </c>
      <c r="B145" s="99"/>
      <c r="C145" s="99"/>
      <c r="D145" s="100"/>
      <c r="E145" s="95"/>
    </row>
    <row r="146" spans="1:6" ht="15">
      <c r="A146" s="110" t="s">
        <v>441</v>
      </c>
      <c r="B146" s="110"/>
      <c r="C146" s="110"/>
      <c r="D146" s="98">
        <v>150</v>
      </c>
      <c r="E146" s="94" t="s">
        <v>29</v>
      </c>
      <c r="F146" s="96">
        <v>-150</v>
      </c>
    </row>
    <row r="147" spans="1:6" ht="15">
      <c r="A147" s="110" t="s">
        <v>442</v>
      </c>
      <c r="B147" s="110"/>
      <c r="C147" s="110"/>
      <c r="D147" s="98">
        <v>20</v>
      </c>
      <c r="E147" s="94" t="s">
        <v>29</v>
      </c>
      <c r="F147" s="96">
        <v>-20</v>
      </c>
    </row>
    <row r="148" spans="1:6" ht="15">
      <c r="A148" s="110" t="s">
        <v>432</v>
      </c>
      <c r="B148" s="110"/>
      <c r="C148" s="110"/>
      <c r="D148" s="98">
        <v>20</v>
      </c>
      <c r="E148" s="94" t="s">
        <v>29</v>
      </c>
      <c r="F148" s="96">
        <v>-20</v>
      </c>
    </row>
    <row r="149" spans="1:6" ht="15">
      <c r="A149" s="110" t="s">
        <v>434</v>
      </c>
      <c r="B149" s="110"/>
      <c r="C149" s="110"/>
      <c r="D149" s="98">
        <v>20</v>
      </c>
      <c r="E149" s="94" t="s">
        <v>29</v>
      </c>
      <c r="F149" s="96">
        <v>-20</v>
      </c>
    </row>
    <row r="150" spans="1:6" ht="15">
      <c r="A150" s="110" t="s">
        <v>443</v>
      </c>
      <c r="B150" s="110"/>
      <c r="C150" s="110"/>
      <c r="D150" s="98">
        <v>20</v>
      </c>
      <c r="E150" s="94" t="s">
        <v>29</v>
      </c>
      <c r="F150" s="96">
        <v>-20</v>
      </c>
    </row>
    <row r="151" spans="1:6" ht="15">
      <c r="A151" s="110" t="s">
        <v>444</v>
      </c>
      <c r="B151" s="110"/>
      <c r="C151" s="110"/>
      <c r="D151" s="98">
        <v>20</v>
      </c>
      <c r="E151" s="94" t="s">
        <v>29</v>
      </c>
      <c r="F151" s="96">
        <v>-20</v>
      </c>
    </row>
    <row r="152" spans="1:6" ht="15">
      <c r="A152" s="45" t="s">
        <v>30</v>
      </c>
      <c r="B152" s="45"/>
      <c r="C152" s="45"/>
      <c r="D152" s="2"/>
      <c r="E152" s="2"/>
      <c r="F152" s="25">
        <f>SUM(F146:F151)</f>
        <v>-250</v>
      </c>
    </row>
    <row r="153" spans="1:5" ht="15">
      <c r="A153" s="99"/>
      <c r="B153" s="99"/>
      <c r="C153" s="99"/>
      <c r="D153" s="95"/>
      <c r="E153" s="95"/>
    </row>
    <row r="154" spans="1:6" ht="15">
      <c r="A154" s="45" t="s">
        <v>425</v>
      </c>
      <c r="B154" s="45"/>
      <c r="C154" s="45"/>
      <c r="D154" s="47"/>
      <c r="E154" s="2"/>
      <c r="F154" s="25">
        <f>F143+F152</f>
        <v>1004.1799999999998</v>
      </c>
    </row>
    <row r="155" spans="1:5" ht="15">
      <c r="A155" s="99"/>
      <c r="B155" s="99"/>
      <c r="C155" s="99"/>
      <c r="D155" s="100"/>
      <c r="E155" s="95"/>
    </row>
    <row r="156" spans="1:5" ht="15">
      <c r="A156" s="99"/>
      <c r="B156" s="99"/>
      <c r="C156" s="99"/>
      <c r="D156" s="100"/>
      <c r="E156" s="95"/>
    </row>
    <row r="157" spans="1:6" ht="15">
      <c r="A157" s="45"/>
      <c r="B157" s="45"/>
      <c r="C157" s="45"/>
      <c r="D157" s="2"/>
      <c r="E157" s="2"/>
      <c r="F157" s="25"/>
    </row>
    <row r="158" spans="1:5" ht="15">
      <c r="A158" s="99"/>
      <c r="B158" s="99"/>
      <c r="C158" s="99"/>
      <c r="D158" s="95"/>
      <c r="E158" s="95"/>
    </row>
    <row r="159" spans="1:6" ht="15">
      <c r="A159" s="45"/>
      <c r="B159" s="45"/>
      <c r="C159" s="45"/>
      <c r="D159" s="2"/>
      <c r="E159" s="2"/>
      <c r="F159" s="25"/>
    </row>
    <row r="160" spans="1:5" ht="15">
      <c r="A160" s="99"/>
      <c r="B160" s="99"/>
      <c r="C160" s="99"/>
      <c r="D160" s="95"/>
      <c r="E160" s="95"/>
    </row>
    <row r="161" spans="1:5" ht="15">
      <c r="A161" s="45"/>
      <c r="B161" s="99"/>
      <c r="C161" s="99"/>
      <c r="D161" s="95"/>
      <c r="E161" s="95"/>
    </row>
    <row r="162" spans="1:5" ht="15">
      <c r="A162" s="99"/>
      <c r="B162" s="99"/>
      <c r="C162" s="99"/>
      <c r="D162" s="95"/>
      <c r="E162" s="95"/>
    </row>
    <row r="163" spans="1:5" ht="15">
      <c r="A163" s="99"/>
      <c r="B163" s="99"/>
      <c r="C163" s="99"/>
      <c r="D163" s="95"/>
      <c r="E163" s="95"/>
    </row>
    <row r="164" spans="1:5" ht="15">
      <c r="A164" s="99"/>
      <c r="B164" s="99"/>
      <c r="C164" s="99"/>
      <c r="D164" s="100"/>
      <c r="E164" s="95"/>
    </row>
    <row r="165" spans="1:5" ht="15">
      <c r="A165" s="99"/>
      <c r="B165" s="99"/>
      <c r="C165" s="99"/>
      <c r="D165" s="95"/>
      <c r="E165" s="95"/>
    </row>
    <row r="166" spans="1:5" ht="15">
      <c r="A166" s="99"/>
      <c r="B166" s="99"/>
      <c r="C166" s="99"/>
      <c r="D166" s="95"/>
      <c r="E166" s="95"/>
    </row>
    <row r="167" spans="1:5" ht="15">
      <c r="A167" s="99"/>
      <c r="B167" s="99"/>
      <c r="C167" s="99"/>
      <c r="D167" s="100"/>
      <c r="E167" s="95"/>
    </row>
    <row r="168" spans="1:5" ht="15">
      <c r="A168" s="99"/>
      <c r="B168" s="99"/>
      <c r="C168" s="99"/>
      <c r="D168" s="100"/>
      <c r="E168" s="95"/>
    </row>
    <row r="169" spans="1:5" ht="15">
      <c r="A169" s="99"/>
      <c r="B169" s="99"/>
      <c r="C169" s="99"/>
      <c r="D169" s="100"/>
      <c r="E169" s="95"/>
    </row>
    <row r="170" spans="1:5" ht="15">
      <c r="A170" s="99"/>
      <c r="B170" s="99"/>
      <c r="C170" s="99"/>
      <c r="D170" s="100"/>
      <c r="E170" s="95"/>
    </row>
    <row r="171" spans="1:5" ht="15">
      <c r="A171" s="99"/>
      <c r="B171" s="99"/>
      <c r="C171" s="99"/>
      <c r="D171" s="100"/>
      <c r="E171" s="95"/>
    </row>
    <row r="172" spans="1:5" ht="15">
      <c r="A172" s="99"/>
      <c r="B172" s="99"/>
      <c r="C172" s="99"/>
      <c r="D172" s="100"/>
      <c r="E172" s="95"/>
    </row>
    <row r="173" spans="1:6" ht="15">
      <c r="A173" s="45"/>
      <c r="B173" s="45"/>
      <c r="C173" s="45"/>
      <c r="D173" s="2"/>
      <c r="E173" s="2"/>
      <c r="F173" s="25"/>
    </row>
    <row r="174" spans="1:5" ht="15">
      <c r="A174" s="99"/>
      <c r="B174" s="99"/>
      <c r="C174" s="99"/>
      <c r="D174" s="95"/>
      <c r="E174" s="95"/>
    </row>
    <row r="175" spans="1:6" ht="15">
      <c r="A175" s="45"/>
      <c r="B175" s="45"/>
      <c r="C175" s="45"/>
      <c r="D175" s="2"/>
      <c r="E175" s="2"/>
      <c r="F175" s="25"/>
    </row>
    <row r="176" spans="1:5" ht="15">
      <c r="A176" s="99"/>
      <c r="B176" s="99"/>
      <c r="C176" s="99"/>
      <c r="D176" s="95"/>
      <c r="E176" s="95"/>
    </row>
    <row r="177" spans="1:5" ht="15">
      <c r="A177" s="45"/>
      <c r="B177" s="99"/>
      <c r="C177" s="99"/>
      <c r="D177" s="95"/>
      <c r="E177" s="95"/>
    </row>
    <row r="178" spans="1:5" ht="15">
      <c r="A178" s="99"/>
      <c r="B178" s="99"/>
      <c r="C178" s="99"/>
      <c r="D178" s="95"/>
      <c r="E178" s="95"/>
    </row>
    <row r="179" spans="1:5" ht="15">
      <c r="A179" s="99"/>
      <c r="B179" s="99"/>
      <c r="C179" s="99"/>
      <c r="D179" s="95"/>
      <c r="E179" s="95"/>
    </row>
    <row r="180" spans="1:5" ht="15">
      <c r="A180" s="99"/>
      <c r="B180" s="99"/>
      <c r="C180" s="99"/>
      <c r="D180" s="100"/>
      <c r="E180" s="95"/>
    </row>
    <row r="181" spans="1:5" ht="15">
      <c r="A181" s="99"/>
      <c r="B181" s="99"/>
      <c r="C181" s="99"/>
      <c r="D181" s="100"/>
      <c r="E181" s="95"/>
    </row>
    <row r="182" spans="1:5" ht="15">
      <c r="A182" s="99"/>
      <c r="B182" s="99"/>
      <c r="C182" s="99"/>
      <c r="D182" s="100"/>
      <c r="E182" s="95"/>
    </row>
    <row r="183" spans="1:5" ht="15">
      <c r="A183" s="99"/>
      <c r="B183" s="99"/>
      <c r="C183" s="99"/>
      <c r="D183" s="100"/>
      <c r="E183" s="95"/>
    </row>
    <row r="184" spans="1:6" ht="15">
      <c r="A184" s="45"/>
      <c r="B184" s="45"/>
      <c r="C184" s="45"/>
      <c r="D184" s="2"/>
      <c r="E184" s="2"/>
      <c r="F184" s="25"/>
    </row>
    <row r="185" spans="1:5" ht="15">
      <c r="A185" s="99"/>
      <c r="B185" s="99"/>
      <c r="C185" s="99"/>
      <c r="D185" s="95"/>
      <c r="E185" s="95"/>
    </row>
    <row r="186" spans="1:6" ht="15">
      <c r="A186" s="45"/>
      <c r="B186" s="45"/>
      <c r="C186" s="45"/>
      <c r="D186" s="2"/>
      <c r="E186" s="2"/>
      <c r="F186" s="25"/>
    </row>
  </sheetData>
  <sheetProtection/>
  <mergeCells count="2">
    <mergeCell ref="A3:C3"/>
    <mergeCell ref="A6:C6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10.421875" style="5" customWidth="1"/>
  </cols>
  <sheetData>
    <row r="1" spans="1:6" ht="15">
      <c r="A1" s="20" t="s">
        <v>1</v>
      </c>
      <c r="B1" s="22"/>
      <c r="C1" s="22"/>
      <c r="D1" s="26"/>
      <c r="E1" s="26"/>
      <c r="F1" s="26"/>
    </row>
    <row r="2" spans="1:6" ht="15">
      <c r="A2" s="20" t="s">
        <v>28</v>
      </c>
      <c r="B2" s="22"/>
      <c r="C2" s="22"/>
      <c r="D2" s="26"/>
      <c r="E2" s="26"/>
      <c r="F2" s="26"/>
    </row>
    <row r="3" spans="1:6" ht="15">
      <c r="A3" s="21" t="s">
        <v>98</v>
      </c>
      <c r="B3" s="22"/>
      <c r="C3" s="22"/>
      <c r="D3" s="27">
        <v>50</v>
      </c>
      <c r="E3" s="32" t="s">
        <v>27</v>
      </c>
      <c r="F3" s="28">
        <v>45.45</v>
      </c>
    </row>
    <row r="4" spans="1:6" ht="15">
      <c r="A4" s="21" t="s">
        <v>88</v>
      </c>
      <c r="B4" s="22"/>
      <c r="C4" s="22"/>
      <c r="D4" s="27">
        <v>50</v>
      </c>
      <c r="E4" s="32" t="s">
        <v>29</v>
      </c>
      <c r="F4" s="28">
        <v>-50</v>
      </c>
    </row>
    <row r="5" spans="1:6" ht="15">
      <c r="A5" s="48" t="s">
        <v>92</v>
      </c>
      <c r="B5" s="22"/>
      <c r="C5" s="22"/>
      <c r="D5" s="27">
        <v>50</v>
      </c>
      <c r="E5" s="26" t="s">
        <v>27</v>
      </c>
      <c r="F5" s="28">
        <v>45.45</v>
      </c>
    </row>
    <row r="6" spans="1:6" ht="15">
      <c r="A6" s="20" t="s">
        <v>30</v>
      </c>
      <c r="B6" s="20"/>
      <c r="C6" s="20"/>
      <c r="D6" s="29"/>
      <c r="E6" s="29"/>
      <c r="F6" s="30">
        <f>SUM(F3:F5)</f>
        <v>40.900000000000006</v>
      </c>
    </row>
    <row r="7" spans="1:6" ht="15">
      <c r="A7" s="22"/>
      <c r="B7" s="22"/>
      <c r="C7" s="22"/>
      <c r="D7" s="26"/>
      <c r="E7" s="26"/>
      <c r="F7" s="26"/>
    </row>
    <row r="8" spans="1:6" ht="15">
      <c r="A8" s="20" t="s">
        <v>31</v>
      </c>
      <c r="B8" s="20"/>
      <c r="C8" s="20"/>
      <c r="D8" s="29"/>
      <c r="E8" s="29"/>
      <c r="F8" s="30">
        <f>1000+F6</f>
        <v>1040.9</v>
      </c>
    </row>
    <row r="10" ht="15">
      <c r="A10" s="1" t="s">
        <v>2</v>
      </c>
    </row>
    <row r="11" spans="1:6" ht="15">
      <c r="A11" t="s">
        <v>33</v>
      </c>
      <c r="D11" s="37"/>
      <c r="E11" s="34"/>
      <c r="F11" s="36"/>
    </row>
    <row r="12" spans="4:6" ht="15">
      <c r="D12" s="37"/>
      <c r="E12" s="34"/>
      <c r="F12" s="36"/>
    </row>
    <row r="13" spans="1:6" s="1" customFormat="1" ht="15">
      <c r="A13" s="1" t="s">
        <v>32</v>
      </c>
      <c r="D13" s="2"/>
      <c r="E13" s="2"/>
      <c r="F13" s="25" t="e">
        <f>F8+#REF!</f>
        <v>#REF!</v>
      </c>
    </row>
    <row r="15" ht="15">
      <c r="A15" s="1"/>
    </row>
    <row r="16" spans="4:6" ht="15">
      <c r="D16" s="43"/>
      <c r="E16" s="39"/>
      <c r="F16" s="42"/>
    </row>
    <row r="17" spans="1:6" ht="15">
      <c r="A17" s="7"/>
      <c r="B17" s="7"/>
      <c r="C17" s="7"/>
      <c r="D17" s="38"/>
      <c r="E17" s="40"/>
      <c r="F17" s="41"/>
    </row>
    <row r="18" spans="4:6" ht="15">
      <c r="D18" s="43"/>
      <c r="E18" s="39"/>
      <c r="F18" s="42"/>
    </row>
    <row r="19" spans="1:6" ht="15">
      <c r="A19" s="1"/>
      <c r="F19" s="42"/>
    </row>
    <row r="21" spans="1:6" ht="15">
      <c r="A21" s="1"/>
      <c r="B21" s="1"/>
      <c r="C21" s="1"/>
      <c r="D21" s="2"/>
      <c r="E21" s="2"/>
      <c r="F21" s="25"/>
    </row>
    <row r="23" ht="15">
      <c r="A23" s="1"/>
    </row>
    <row r="24" spans="4:6" ht="15">
      <c r="D24" s="56"/>
      <c r="E24" s="54"/>
      <c r="F24" s="55"/>
    </row>
    <row r="25" spans="1:6" ht="15">
      <c r="A25" s="7"/>
      <c r="D25" s="56"/>
      <c r="E25" s="54"/>
      <c r="F25" s="55"/>
    </row>
    <row r="26" spans="4:6" ht="15">
      <c r="D26" s="56"/>
      <c r="E26" s="54"/>
      <c r="F26" s="55"/>
    </row>
    <row r="27" spans="1:6" ht="15">
      <c r="A27" s="1"/>
      <c r="B27" s="1"/>
      <c r="C27" s="1"/>
      <c r="D27" s="2"/>
      <c r="E27" s="2"/>
      <c r="F27" s="25"/>
    </row>
    <row r="29" spans="1:6" ht="15">
      <c r="A29" s="1"/>
      <c r="B29" s="1"/>
      <c r="C29" s="1"/>
      <c r="D29" s="2"/>
      <c r="E29" s="2"/>
      <c r="F29" s="25"/>
    </row>
    <row r="31" ht="15">
      <c r="A31" s="1"/>
    </row>
    <row r="34" spans="1:6" ht="15">
      <c r="A34" s="1"/>
      <c r="B34" s="1"/>
      <c r="C34" s="1"/>
      <c r="D34" s="2"/>
      <c r="E34" s="2"/>
      <c r="F34" s="25"/>
    </row>
    <row r="36" ht="15">
      <c r="A36" s="1"/>
    </row>
    <row r="37" spans="4:6" ht="15">
      <c r="D37" s="63"/>
      <c r="E37" s="61"/>
      <c r="F37" s="62"/>
    </row>
    <row r="38" spans="4:6" ht="15">
      <c r="D38" s="63"/>
      <c r="E38" s="61"/>
      <c r="F38" s="62"/>
    </row>
    <row r="39" spans="4:6" ht="15">
      <c r="D39" s="63"/>
      <c r="E39" s="61"/>
      <c r="F39" s="62"/>
    </row>
    <row r="40" spans="1:6" ht="15">
      <c r="A40" s="1"/>
      <c r="B40" s="1"/>
      <c r="C40" s="1"/>
      <c r="D40" s="2"/>
      <c r="E40" s="2"/>
      <c r="F40" s="25"/>
    </row>
    <row r="42" spans="1:6" ht="15">
      <c r="A42" s="1"/>
      <c r="B42" s="1"/>
      <c r="C42" s="1"/>
      <c r="D42" s="2"/>
      <c r="E42" s="2"/>
      <c r="F42" s="25"/>
    </row>
    <row r="44" ht="15">
      <c r="A44" s="1"/>
    </row>
    <row r="45" spans="4:6" ht="15">
      <c r="D45" s="69"/>
      <c r="E45" s="68"/>
      <c r="F45" s="67"/>
    </row>
    <row r="46" spans="1:6" ht="15">
      <c r="A46" s="7"/>
      <c r="D46" s="69"/>
      <c r="E46" s="68"/>
      <c r="F46" s="67"/>
    </row>
    <row r="47" spans="4:6" ht="15">
      <c r="D47" s="69"/>
      <c r="E47" s="68"/>
      <c r="F47" s="67"/>
    </row>
    <row r="48" spans="1:6" ht="15">
      <c r="A48" s="1"/>
      <c r="B48" s="1"/>
      <c r="C48" s="1"/>
      <c r="D48" s="2"/>
      <c r="E48" s="2"/>
      <c r="F48" s="25"/>
    </row>
    <row r="50" spans="1:6" ht="15">
      <c r="A50" s="1"/>
      <c r="B50" s="1"/>
      <c r="C50" s="1"/>
      <c r="D50" s="2"/>
      <c r="E50" s="2"/>
      <c r="F50" s="25"/>
    </row>
    <row r="52" ht="15">
      <c r="A52" s="1"/>
    </row>
    <row r="53" spans="4:6" ht="15">
      <c r="D53" s="72"/>
      <c r="E53" s="71"/>
      <c r="F53" s="70"/>
    </row>
    <row r="54" spans="1:6" ht="15">
      <c r="A54" s="7"/>
      <c r="D54" s="72"/>
      <c r="E54" s="71"/>
      <c r="F54" s="70"/>
    </row>
    <row r="55" spans="1:6" ht="15">
      <c r="A55" s="7"/>
      <c r="D55" s="72"/>
      <c r="E55" s="71"/>
      <c r="F55" s="70"/>
    </row>
    <row r="56" spans="1:6" ht="15">
      <c r="A56" s="1"/>
      <c r="B56" s="1"/>
      <c r="C56" s="1"/>
      <c r="D56" s="2"/>
      <c r="E56" s="2"/>
      <c r="F56" s="25"/>
    </row>
    <row r="58" spans="1:6" ht="15">
      <c r="A58" s="1"/>
      <c r="B58" s="1"/>
      <c r="C58" s="1"/>
      <c r="D58" s="2"/>
      <c r="E58" s="2"/>
      <c r="F58" s="25"/>
    </row>
    <row r="60" ht="15">
      <c r="A60" s="1"/>
    </row>
    <row r="61" spans="4:6" ht="15">
      <c r="D61" s="75"/>
      <c r="E61" s="74"/>
      <c r="F61" s="73"/>
    </row>
    <row r="62" spans="1:6" ht="15">
      <c r="A62" s="7"/>
      <c r="D62" s="75"/>
      <c r="E62" s="74"/>
      <c r="F62" s="73"/>
    </row>
    <row r="63" spans="4:6" ht="15">
      <c r="D63" s="75"/>
      <c r="E63" s="74"/>
      <c r="F63" s="73"/>
    </row>
    <row r="64" spans="1:6" ht="15">
      <c r="A64" s="1"/>
      <c r="B64" s="1"/>
      <c r="C64" s="1"/>
      <c r="D64" s="2"/>
      <c r="E64" s="2"/>
      <c r="F64" s="25"/>
    </row>
    <row r="66" spans="1:6" ht="15">
      <c r="A66" s="1"/>
      <c r="B66" s="1"/>
      <c r="C66" s="1"/>
      <c r="D66" s="2"/>
      <c r="E66" s="2"/>
      <c r="F66" s="25"/>
    </row>
    <row r="68" ht="15">
      <c r="A68" s="1"/>
    </row>
    <row r="71" spans="1:6" ht="15">
      <c r="A71" s="1"/>
      <c r="B71" s="1"/>
      <c r="C71" s="1"/>
      <c r="D71" s="2"/>
      <c r="E71" s="2"/>
      <c r="F71" s="25"/>
    </row>
    <row r="73" ht="15">
      <c r="A73" s="1"/>
    </row>
    <row r="74" spans="4:6" ht="15">
      <c r="D74" s="80"/>
      <c r="E74" s="78"/>
      <c r="F74" s="79"/>
    </row>
    <row r="75" spans="4:6" ht="15">
      <c r="D75" s="80"/>
      <c r="E75" s="78"/>
      <c r="F75" s="79"/>
    </row>
    <row r="76" spans="4:6" ht="15">
      <c r="D76" s="80"/>
      <c r="E76" s="78"/>
      <c r="F76" s="79"/>
    </row>
    <row r="77" spans="1:6" ht="15">
      <c r="A77" s="1"/>
      <c r="B77" s="1"/>
      <c r="C77" s="1"/>
      <c r="D77" s="2"/>
      <c r="E77" s="2"/>
      <c r="F77" s="25"/>
    </row>
    <row r="79" spans="1:6" ht="15">
      <c r="A79" s="1"/>
      <c r="B79" s="1"/>
      <c r="C79" s="1"/>
      <c r="D79" s="2"/>
      <c r="E79" s="2"/>
      <c r="F79" s="2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23">
      <selection activeCell="B39" sqref="B39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9.140625" style="115" customWidth="1"/>
  </cols>
  <sheetData>
    <row r="1" ht="15">
      <c r="A1" s="1" t="s">
        <v>1</v>
      </c>
    </row>
    <row r="2" ht="15">
      <c r="A2" s="1" t="s">
        <v>28</v>
      </c>
    </row>
    <row r="3" ht="15">
      <c r="D3" s="13"/>
    </row>
    <row r="4" spans="1:4" ht="15">
      <c r="A4" t="s">
        <v>33</v>
      </c>
      <c r="D4" s="24"/>
    </row>
    <row r="5" ht="15">
      <c r="D5" s="13"/>
    </row>
    <row r="6" ht="15">
      <c r="A6" s="1" t="s">
        <v>2</v>
      </c>
    </row>
    <row r="7" spans="1:3" ht="15">
      <c r="A7" s="138" t="s">
        <v>108</v>
      </c>
      <c r="B7" s="138"/>
      <c r="C7" s="138"/>
    </row>
    <row r="8" spans="1:6" ht="15">
      <c r="A8" s="138"/>
      <c r="B8" s="138"/>
      <c r="C8" s="138"/>
      <c r="D8" s="37">
        <v>100</v>
      </c>
      <c r="E8" s="95" t="s">
        <v>29</v>
      </c>
      <c r="F8" s="115">
        <v>-100</v>
      </c>
    </row>
    <row r="9" spans="1:6" ht="15">
      <c r="A9" t="s">
        <v>109</v>
      </c>
      <c r="D9" s="37">
        <v>25</v>
      </c>
      <c r="E9" s="95" t="s">
        <v>27</v>
      </c>
      <c r="F9" s="115">
        <v>22.73</v>
      </c>
    </row>
    <row r="10" spans="1:6" ht="15">
      <c r="A10" t="s">
        <v>110</v>
      </c>
      <c r="D10" s="37">
        <v>1</v>
      </c>
      <c r="E10" s="95" t="s">
        <v>27</v>
      </c>
      <c r="F10" s="115">
        <v>0.91</v>
      </c>
    </row>
    <row r="11" spans="1:6" ht="15">
      <c r="A11" t="s">
        <v>30</v>
      </c>
      <c r="F11" s="115">
        <f>SUM(F8:F10)</f>
        <v>-76.36</v>
      </c>
    </row>
    <row r="13" spans="1:6" s="1" customFormat="1" ht="15">
      <c r="A13" s="1" t="s">
        <v>32</v>
      </c>
      <c r="D13" s="2"/>
      <c r="E13" s="2"/>
      <c r="F13" s="25">
        <f>1000+F11</f>
        <v>923.64</v>
      </c>
    </row>
    <row r="15" spans="1:5" ht="15">
      <c r="A15" s="45" t="s">
        <v>14</v>
      </c>
      <c r="B15" s="99"/>
      <c r="C15" s="99"/>
      <c r="D15" s="95"/>
      <c r="E15" s="95"/>
    </row>
    <row r="16" spans="1:6" ht="15">
      <c r="A16" s="99" t="s">
        <v>144</v>
      </c>
      <c r="B16" s="99"/>
      <c r="C16" s="99"/>
      <c r="D16" s="100">
        <v>100</v>
      </c>
      <c r="E16" s="117" t="s">
        <v>29</v>
      </c>
      <c r="F16" s="115">
        <v>-100</v>
      </c>
    </row>
    <row r="17" spans="1:6" ht="15">
      <c r="A17" s="99" t="s">
        <v>122</v>
      </c>
      <c r="B17" s="99"/>
      <c r="C17" s="99"/>
      <c r="D17" s="100">
        <v>100</v>
      </c>
      <c r="E17" s="117" t="s">
        <v>29</v>
      </c>
      <c r="F17" s="115">
        <v>-100</v>
      </c>
    </row>
    <row r="18" spans="1:6" ht="15">
      <c r="A18" s="99" t="s">
        <v>134</v>
      </c>
      <c r="B18" s="99"/>
      <c r="C18" s="99"/>
      <c r="D18" s="100">
        <v>50</v>
      </c>
      <c r="E18" s="117" t="s">
        <v>27</v>
      </c>
      <c r="F18" s="115">
        <v>45.45</v>
      </c>
    </row>
    <row r="19" spans="1:6" ht="15">
      <c r="A19" s="45" t="s">
        <v>30</v>
      </c>
      <c r="B19" s="45"/>
      <c r="C19" s="45"/>
      <c r="D19" s="47"/>
      <c r="E19" s="2"/>
      <c r="F19" s="25">
        <f>SUM(F16:F18)</f>
        <v>-154.55</v>
      </c>
    </row>
    <row r="20" spans="1:5" ht="15">
      <c r="A20" s="99"/>
      <c r="B20" s="99"/>
      <c r="C20" s="99"/>
      <c r="D20" s="100"/>
      <c r="E20" s="95"/>
    </row>
    <row r="21" spans="1:6" ht="15">
      <c r="A21" s="45" t="s">
        <v>125</v>
      </c>
      <c r="B21" s="45"/>
      <c r="C21" s="45"/>
      <c r="D21" s="2"/>
      <c r="E21" s="2"/>
      <c r="F21" s="25">
        <f>F13+F19</f>
        <v>769.0899999999999</v>
      </c>
    </row>
    <row r="22" spans="1:5" ht="15">
      <c r="A22" s="99"/>
      <c r="B22" s="99"/>
      <c r="C22" s="99"/>
      <c r="D22" s="95"/>
      <c r="E22" s="95"/>
    </row>
    <row r="23" spans="1:6" ht="15">
      <c r="A23" s="45" t="s">
        <v>15</v>
      </c>
      <c r="B23" s="45"/>
      <c r="C23" s="45"/>
      <c r="D23" s="2"/>
      <c r="E23" s="2"/>
      <c r="F23" s="25"/>
    </row>
    <row r="24" spans="1:6" ht="15">
      <c r="A24" s="99" t="s">
        <v>166</v>
      </c>
      <c r="B24" s="99"/>
      <c r="C24" s="99"/>
      <c r="D24" s="119">
        <v>100</v>
      </c>
      <c r="E24" s="120" t="s">
        <v>27</v>
      </c>
      <c r="F24" s="115">
        <v>90.91</v>
      </c>
    </row>
    <row r="25" spans="1:6" ht="15">
      <c r="A25" s="110" t="s">
        <v>163</v>
      </c>
      <c r="B25" s="99"/>
      <c r="C25" s="99"/>
      <c r="D25" s="119">
        <v>100</v>
      </c>
      <c r="E25" s="120" t="s">
        <v>29</v>
      </c>
      <c r="F25" s="115">
        <v>-100</v>
      </c>
    </row>
    <row r="26" spans="1:6" ht="15">
      <c r="A26" s="99" t="s">
        <v>167</v>
      </c>
      <c r="B26" s="99"/>
      <c r="C26" s="99"/>
      <c r="D26" s="119">
        <v>45</v>
      </c>
      <c r="E26" s="120" t="s">
        <v>29</v>
      </c>
      <c r="F26" s="115">
        <v>-45</v>
      </c>
    </row>
    <row r="27" spans="1:6" ht="15">
      <c r="A27" s="110" t="s">
        <v>183</v>
      </c>
      <c r="B27" s="99"/>
      <c r="C27" s="99"/>
      <c r="D27" s="119">
        <v>5</v>
      </c>
      <c r="E27" s="120" t="s">
        <v>27</v>
      </c>
      <c r="F27" s="115">
        <v>4.55</v>
      </c>
    </row>
    <row r="28" spans="1:6" ht="15">
      <c r="A28" s="45" t="s">
        <v>30</v>
      </c>
      <c r="B28" s="45"/>
      <c r="C28" s="45"/>
      <c r="D28" s="2"/>
      <c r="E28" s="2"/>
      <c r="F28" s="25">
        <f>SUM(F24:F27)</f>
        <v>-49.540000000000006</v>
      </c>
    </row>
    <row r="29" spans="1:5" ht="15">
      <c r="A29" s="99"/>
      <c r="B29" s="99"/>
      <c r="C29" s="99"/>
      <c r="D29" s="95"/>
      <c r="E29" s="95"/>
    </row>
    <row r="30" spans="1:6" ht="15">
      <c r="A30" s="45" t="s">
        <v>168</v>
      </c>
      <c r="B30" s="99"/>
      <c r="C30" s="99"/>
      <c r="D30" s="95"/>
      <c r="E30" s="95"/>
      <c r="F30" s="25">
        <f>F21+F28</f>
        <v>719.55</v>
      </c>
    </row>
    <row r="31" spans="1:5" ht="15">
      <c r="A31" s="99"/>
      <c r="B31" s="99"/>
      <c r="C31" s="99"/>
      <c r="D31" s="100"/>
      <c r="E31" s="95"/>
    </row>
    <row r="32" spans="1:6" ht="15">
      <c r="A32" s="45" t="s">
        <v>209</v>
      </c>
      <c r="B32" s="99"/>
      <c r="C32" s="99"/>
      <c r="D32" s="122"/>
      <c r="E32" s="123"/>
      <c r="F32" s="121"/>
    </row>
    <row r="33" spans="1:6" ht="15">
      <c r="A33" s="110" t="s">
        <v>206</v>
      </c>
      <c r="B33" s="99"/>
      <c r="C33" s="99"/>
      <c r="D33" s="100">
        <v>200</v>
      </c>
      <c r="E33" s="123" t="s">
        <v>29</v>
      </c>
      <c r="F33" s="115">
        <v>-200</v>
      </c>
    </row>
    <row r="34" spans="1:6" ht="15">
      <c r="A34" s="110" t="s">
        <v>207</v>
      </c>
      <c r="B34" s="99"/>
      <c r="C34" s="99"/>
      <c r="D34" s="100">
        <v>25</v>
      </c>
      <c r="E34" s="123" t="s">
        <v>27</v>
      </c>
      <c r="F34" s="115">
        <v>22.73</v>
      </c>
    </row>
    <row r="35" spans="1:6" ht="15">
      <c r="A35" s="110" t="s">
        <v>208</v>
      </c>
      <c r="B35" s="99"/>
      <c r="C35" s="99"/>
      <c r="D35" s="100">
        <v>25</v>
      </c>
      <c r="E35" s="123" t="s">
        <v>27</v>
      </c>
      <c r="F35" s="115">
        <v>22.73</v>
      </c>
    </row>
    <row r="36" spans="1:6" ht="15">
      <c r="A36" s="45" t="s">
        <v>30</v>
      </c>
      <c r="B36" s="45"/>
      <c r="C36" s="45"/>
      <c r="D36" s="47"/>
      <c r="E36" s="2"/>
      <c r="F36" s="25">
        <f>SUM(F33:F35)</f>
        <v>-154.54000000000002</v>
      </c>
    </row>
    <row r="37" spans="1:5" ht="15">
      <c r="A37" s="99"/>
      <c r="B37" s="99"/>
      <c r="C37" s="99"/>
      <c r="D37" s="100"/>
      <c r="E37" s="95"/>
    </row>
    <row r="38" spans="1:6" ht="15">
      <c r="A38" s="45" t="s">
        <v>205</v>
      </c>
      <c r="B38" s="45"/>
      <c r="C38" s="45"/>
      <c r="D38" s="2"/>
      <c r="E38" s="2"/>
      <c r="F38" s="25">
        <f>F30+F36</f>
        <v>565.01</v>
      </c>
    </row>
    <row r="39" spans="1:5" ht="15">
      <c r="A39" s="99"/>
      <c r="B39" s="99"/>
      <c r="C39" s="99"/>
      <c r="D39" s="95"/>
      <c r="E39" s="95"/>
    </row>
    <row r="40" spans="1:6" ht="15">
      <c r="A40" s="45" t="s">
        <v>17</v>
      </c>
      <c r="B40" s="45"/>
      <c r="C40" s="45"/>
      <c r="D40" s="2"/>
      <c r="E40" s="2"/>
      <c r="F40" s="25"/>
    </row>
    <row r="41" spans="1:5" ht="15">
      <c r="A41" s="45" t="s">
        <v>33</v>
      </c>
      <c r="B41" s="99"/>
      <c r="C41" s="99"/>
      <c r="D41" s="95"/>
      <c r="E41" s="95"/>
    </row>
    <row r="42" spans="1:5" ht="15">
      <c r="A42" s="45"/>
      <c r="B42" s="99"/>
      <c r="C42" s="99"/>
      <c r="D42" s="95"/>
      <c r="E42" s="95"/>
    </row>
    <row r="43" spans="1:5" ht="15">
      <c r="A43" s="45" t="s">
        <v>18</v>
      </c>
      <c r="B43" s="99"/>
      <c r="C43" s="99"/>
      <c r="D43" s="95"/>
      <c r="E43" s="95"/>
    </row>
    <row r="44" spans="1:5" ht="15">
      <c r="A44" s="45" t="s">
        <v>33</v>
      </c>
      <c r="B44" s="99"/>
      <c r="C44" s="99"/>
      <c r="D44" s="100"/>
      <c r="E44" s="95"/>
    </row>
    <row r="45" spans="1:5" ht="15">
      <c r="A45" s="99"/>
      <c r="B45" s="99"/>
      <c r="C45" s="99"/>
      <c r="D45" s="100"/>
      <c r="E45" s="95"/>
    </row>
    <row r="46" spans="1:5" ht="15">
      <c r="A46" s="45" t="s">
        <v>19</v>
      </c>
      <c r="B46" s="99"/>
      <c r="C46" s="99"/>
      <c r="D46" s="100"/>
      <c r="E46" s="95"/>
    </row>
    <row r="47" spans="1:6" ht="15">
      <c r="A47" s="110" t="s">
        <v>319</v>
      </c>
      <c r="B47" s="110"/>
      <c r="C47" s="110"/>
      <c r="D47" s="98">
        <v>230</v>
      </c>
      <c r="E47" s="94" t="s">
        <v>29</v>
      </c>
      <c r="F47" s="96">
        <v>-230</v>
      </c>
    </row>
    <row r="48" spans="1:6" ht="15">
      <c r="A48" s="110" t="s">
        <v>300</v>
      </c>
      <c r="B48" s="110"/>
      <c r="C48" s="110"/>
      <c r="D48" s="98">
        <v>10</v>
      </c>
      <c r="E48" s="94" t="s">
        <v>27</v>
      </c>
      <c r="F48" s="96">
        <v>9.09</v>
      </c>
    </row>
    <row r="49" spans="1:6" ht="15">
      <c r="A49" s="110" t="s">
        <v>323</v>
      </c>
      <c r="B49" s="110"/>
      <c r="C49" s="110"/>
      <c r="D49" s="98">
        <v>10</v>
      </c>
      <c r="E49" s="94" t="s">
        <v>27</v>
      </c>
      <c r="F49" s="96">
        <v>9.09</v>
      </c>
    </row>
    <row r="50" spans="1:6" ht="15">
      <c r="A50" s="45" t="s">
        <v>30</v>
      </c>
      <c r="B50" s="45"/>
      <c r="C50" s="45"/>
      <c r="D50" s="2"/>
      <c r="E50" s="2"/>
      <c r="F50" s="25">
        <f>SUM(F47:F49)</f>
        <v>-211.82</v>
      </c>
    </row>
    <row r="51" spans="1:5" ht="15">
      <c r="A51" s="45"/>
      <c r="B51" s="99"/>
      <c r="C51" s="99"/>
      <c r="D51" s="95"/>
      <c r="E51" s="95"/>
    </row>
    <row r="52" spans="1:6" ht="15">
      <c r="A52" s="45" t="s">
        <v>305</v>
      </c>
      <c r="B52" s="45"/>
      <c r="C52" s="45"/>
      <c r="D52" s="2"/>
      <c r="E52" s="2"/>
      <c r="F52" s="25">
        <f>F38+F50</f>
        <v>353.19</v>
      </c>
    </row>
    <row r="53" spans="1:5" ht="15">
      <c r="A53" s="99"/>
      <c r="B53" s="99"/>
      <c r="C53" s="99"/>
      <c r="D53" s="100"/>
      <c r="E53" s="95"/>
    </row>
    <row r="54" spans="1:5" ht="15">
      <c r="A54" s="99"/>
      <c r="B54" s="99"/>
      <c r="C54" s="99"/>
      <c r="D54" s="100"/>
      <c r="E54" s="95"/>
    </row>
    <row r="55" spans="1:5" ht="15">
      <c r="A55" s="99"/>
      <c r="B55" s="99"/>
      <c r="C55" s="99"/>
      <c r="D55" s="100"/>
      <c r="E55" s="95"/>
    </row>
    <row r="56" spans="1:6" ht="15">
      <c r="A56" s="45"/>
      <c r="B56" s="45"/>
      <c r="C56" s="45"/>
      <c r="D56" s="2"/>
      <c r="E56" s="2"/>
      <c r="F56" s="25"/>
    </row>
    <row r="57" spans="1:5" ht="15">
      <c r="A57" s="99"/>
      <c r="B57" s="99"/>
      <c r="C57" s="99"/>
      <c r="D57" s="95"/>
      <c r="E57" s="95"/>
    </row>
    <row r="58" spans="1:6" ht="15">
      <c r="A58" s="45"/>
      <c r="B58" s="45"/>
      <c r="C58" s="45"/>
      <c r="D58" s="2"/>
      <c r="E58" s="2"/>
      <c r="F58" s="25"/>
    </row>
    <row r="59" spans="1:5" ht="15">
      <c r="A59" s="99"/>
      <c r="B59" s="99"/>
      <c r="C59" s="99"/>
      <c r="D59" s="95"/>
      <c r="E59" s="95"/>
    </row>
    <row r="60" spans="1:5" ht="15">
      <c r="A60" s="45"/>
      <c r="B60" s="99"/>
      <c r="C60" s="99"/>
      <c r="D60" s="95"/>
      <c r="E60" s="95"/>
    </row>
    <row r="61" spans="1:5" ht="15">
      <c r="A61" s="99"/>
      <c r="B61" s="99"/>
      <c r="C61" s="99"/>
      <c r="D61" s="95"/>
      <c r="E61" s="95"/>
    </row>
    <row r="62" spans="1:5" ht="15">
      <c r="A62" s="99"/>
      <c r="B62" s="99"/>
      <c r="C62" s="99"/>
      <c r="D62" s="100"/>
      <c r="E62" s="95"/>
    </row>
    <row r="63" spans="1:5" ht="15">
      <c r="A63" s="99"/>
      <c r="B63" s="99"/>
      <c r="C63" s="99"/>
      <c r="D63" s="100"/>
      <c r="E63" s="95"/>
    </row>
    <row r="64" spans="1:5" ht="15">
      <c r="A64" s="99"/>
      <c r="B64" s="99"/>
      <c r="C64" s="99"/>
      <c r="D64" s="100"/>
      <c r="E64" s="95"/>
    </row>
    <row r="65" spans="1:6" ht="15">
      <c r="A65" s="45"/>
      <c r="B65" s="45"/>
      <c r="C65" s="45"/>
      <c r="D65" s="2"/>
      <c r="E65" s="2"/>
      <c r="F65" s="25"/>
    </row>
    <row r="66" spans="1:5" ht="15">
      <c r="A66" s="99"/>
      <c r="B66" s="99"/>
      <c r="C66" s="99"/>
      <c r="D66" s="95"/>
      <c r="E66" s="95"/>
    </row>
    <row r="67" spans="1:6" ht="15">
      <c r="A67" s="45"/>
      <c r="B67" s="45"/>
      <c r="C67" s="45"/>
      <c r="D67" s="2"/>
      <c r="E67" s="2"/>
      <c r="F67" s="25"/>
    </row>
    <row r="68" spans="1:5" ht="15">
      <c r="A68" s="99"/>
      <c r="B68" s="99"/>
      <c r="C68" s="99"/>
      <c r="D68" s="95"/>
      <c r="E68" s="95"/>
    </row>
    <row r="69" spans="1:5" ht="15">
      <c r="A69" s="45"/>
      <c r="B69" s="99"/>
      <c r="C69" s="99"/>
      <c r="D69" s="95"/>
      <c r="E69" s="95"/>
    </row>
    <row r="70" spans="1:5" ht="15">
      <c r="A70" s="99"/>
      <c r="B70" s="99"/>
      <c r="C70" s="99"/>
      <c r="D70" s="95"/>
      <c r="E70" s="95"/>
    </row>
    <row r="71" spans="1:5" ht="15">
      <c r="A71" s="99"/>
      <c r="B71" s="99"/>
      <c r="C71" s="99"/>
      <c r="D71" s="95"/>
      <c r="E71" s="95"/>
    </row>
    <row r="72" spans="1:6" ht="15">
      <c r="A72" s="45"/>
      <c r="B72" s="45"/>
      <c r="C72" s="45"/>
      <c r="D72" s="2"/>
      <c r="E72" s="2"/>
      <c r="F72" s="25"/>
    </row>
    <row r="73" spans="1:5" ht="15">
      <c r="A73" s="99"/>
      <c r="B73" s="99"/>
      <c r="C73" s="99"/>
      <c r="D73" s="95"/>
      <c r="E73" s="95"/>
    </row>
    <row r="74" spans="1:5" ht="15">
      <c r="A74" s="45"/>
      <c r="B74" s="99"/>
      <c r="C74" s="99"/>
      <c r="D74" s="95"/>
      <c r="E74" s="95"/>
    </row>
    <row r="75" spans="1:5" ht="15">
      <c r="A75" s="99"/>
      <c r="B75" s="99"/>
      <c r="C75" s="99"/>
      <c r="D75" s="100"/>
      <c r="E75" s="95"/>
    </row>
    <row r="76" spans="1:5" ht="15">
      <c r="A76" s="99"/>
      <c r="B76" s="99"/>
      <c r="C76" s="99"/>
      <c r="D76" s="100"/>
      <c r="E76" s="95"/>
    </row>
    <row r="77" spans="1:5" ht="15">
      <c r="A77" s="99"/>
      <c r="B77" s="99"/>
      <c r="C77" s="99"/>
      <c r="D77" s="100"/>
      <c r="E77" s="95"/>
    </row>
    <row r="78" spans="1:6" ht="15">
      <c r="A78" s="45"/>
      <c r="B78" s="45"/>
      <c r="C78" s="45"/>
      <c r="D78" s="2"/>
      <c r="E78" s="2"/>
      <c r="F78" s="25"/>
    </row>
    <row r="79" spans="1:5" ht="15">
      <c r="A79" s="99"/>
      <c r="B79" s="99"/>
      <c r="C79" s="99"/>
      <c r="D79" s="95"/>
      <c r="E79" s="95"/>
    </row>
    <row r="80" spans="1:6" ht="15">
      <c r="A80" s="45"/>
      <c r="B80" s="45"/>
      <c r="C80" s="45"/>
      <c r="D80" s="2"/>
      <c r="E80" s="2"/>
      <c r="F80" s="25"/>
    </row>
    <row r="81" spans="1:5" ht="15">
      <c r="A81" s="99"/>
      <c r="B81" s="99"/>
      <c r="C81" s="99"/>
      <c r="D81" s="95"/>
      <c r="E81" s="95"/>
    </row>
    <row r="82" spans="1:5" ht="15">
      <c r="A82" s="45"/>
      <c r="B82" s="99"/>
      <c r="C82" s="99"/>
      <c r="D82" s="95"/>
      <c r="E82" s="95"/>
    </row>
    <row r="83" spans="1:5" ht="15">
      <c r="A83" s="99"/>
      <c r="B83" s="99"/>
      <c r="C83" s="99"/>
      <c r="D83" s="95"/>
      <c r="E83" s="95"/>
    </row>
    <row r="84" spans="1:5" ht="15">
      <c r="A84" s="99"/>
      <c r="B84" s="99"/>
      <c r="C84" s="99"/>
      <c r="D84" s="100"/>
      <c r="E84" s="95"/>
    </row>
    <row r="85" spans="1:5" ht="15">
      <c r="A85" s="99"/>
      <c r="B85" s="99"/>
      <c r="C85" s="99"/>
      <c r="D85" s="100"/>
      <c r="E85" s="95"/>
    </row>
    <row r="86" spans="1:5" ht="15">
      <c r="A86" s="99"/>
      <c r="B86" s="99"/>
      <c r="C86" s="99"/>
      <c r="D86" s="100"/>
      <c r="E86" s="95"/>
    </row>
    <row r="87" spans="1:6" ht="15">
      <c r="A87" s="45"/>
      <c r="B87" s="45"/>
      <c r="C87" s="45"/>
      <c r="D87" s="2"/>
      <c r="E87" s="2"/>
      <c r="F87" s="25"/>
    </row>
    <row r="88" spans="1:5" ht="15">
      <c r="A88" s="99"/>
      <c r="B88" s="99"/>
      <c r="C88" s="99"/>
      <c r="D88" s="95"/>
      <c r="E88" s="95"/>
    </row>
    <row r="89" spans="1:6" ht="15">
      <c r="A89" s="45"/>
      <c r="B89" s="45"/>
      <c r="C89" s="45"/>
      <c r="D89" s="2"/>
      <c r="E89" s="2"/>
      <c r="F89" s="25"/>
    </row>
    <row r="90" spans="1:5" ht="15">
      <c r="A90" s="99"/>
      <c r="B90" s="99"/>
      <c r="C90" s="99"/>
      <c r="D90" s="95"/>
      <c r="E90" s="95"/>
    </row>
  </sheetData>
  <sheetProtection/>
  <mergeCells count="1">
    <mergeCell ref="A7:C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66">
      <selection activeCell="A95" sqref="A95:F95"/>
    </sheetView>
  </sheetViews>
  <sheetFormatPr defaultColWidth="9.140625" defaultRowHeight="15"/>
  <cols>
    <col min="1" max="2" width="9.140625" style="21" customWidth="1"/>
    <col min="3" max="3" width="20.421875" style="21" customWidth="1"/>
    <col min="4" max="5" width="9.140625" style="5" customWidth="1"/>
    <col min="6" max="6" width="9.8515625" style="24" bestFit="1" customWidth="1"/>
  </cols>
  <sheetData>
    <row r="1" ht="15">
      <c r="A1" s="20" t="s">
        <v>1</v>
      </c>
    </row>
    <row r="2" ht="15">
      <c r="A2" s="20" t="s">
        <v>28</v>
      </c>
    </row>
    <row r="3" spans="1:6" ht="15">
      <c r="A3" s="21" t="s">
        <v>99</v>
      </c>
      <c r="B3" s="22"/>
      <c r="C3" s="22"/>
      <c r="D3" s="13">
        <v>50</v>
      </c>
      <c r="E3" s="95" t="s">
        <v>29</v>
      </c>
      <c r="F3" s="24">
        <v>-50</v>
      </c>
    </row>
    <row r="4" spans="1:6" ht="15">
      <c r="A4" s="21" t="s">
        <v>100</v>
      </c>
      <c r="B4" s="22"/>
      <c r="C4" s="22"/>
      <c r="D4" s="13">
        <v>50</v>
      </c>
      <c r="E4" s="95" t="s">
        <v>27</v>
      </c>
      <c r="F4" s="24">
        <v>45.45</v>
      </c>
    </row>
    <row r="5" spans="1:6" ht="15">
      <c r="A5" s="21" t="s">
        <v>101</v>
      </c>
      <c r="B5" s="22"/>
      <c r="C5" s="22"/>
      <c r="D5" s="13">
        <v>25</v>
      </c>
      <c r="E5" s="5" t="s">
        <v>29</v>
      </c>
      <c r="F5" s="24">
        <v>-25</v>
      </c>
    </row>
    <row r="6" spans="1:6" ht="15">
      <c r="A6" s="48" t="s">
        <v>102</v>
      </c>
      <c r="B6" s="22"/>
      <c r="C6" s="22"/>
      <c r="D6" s="100">
        <v>50</v>
      </c>
      <c r="E6" s="95" t="s">
        <v>86</v>
      </c>
      <c r="F6" s="97">
        <v>0</v>
      </c>
    </row>
    <row r="7" spans="1:6" ht="15">
      <c r="A7" s="48" t="s">
        <v>103</v>
      </c>
      <c r="B7" s="22"/>
      <c r="C7" s="22"/>
      <c r="D7" s="100">
        <v>1</v>
      </c>
      <c r="E7" s="95" t="s">
        <v>27</v>
      </c>
      <c r="F7" s="97">
        <v>0.91</v>
      </c>
    </row>
    <row r="8" spans="1:6" ht="15">
      <c r="A8" s="23" t="s">
        <v>30</v>
      </c>
      <c r="B8" s="20"/>
      <c r="C8" s="20"/>
      <c r="D8" s="2"/>
      <c r="E8" s="2"/>
      <c r="F8" s="25">
        <f>SUM(F3:F7)</f>
        <v>-28.639999999999997</v>
      </c>
    </row>
    <row r="10" spans="1:6" ht="15">
      <c r="A10" s="23" t="s">
        <v>31</v>
      </c>
      <c r="B10" s="20"/>
      <c r="C10" s="20"/>
      <c r="D10" s="2"/>
      <c r="E10" s="2"/>
      <c r="F10" s="25">
        <f>1000+F8</f>
        <v>971.36</v>
      </c>
    </row>
    <row r="12" ht="15">
      <c r="A12" s="23" t="s">
        <v>2</v>
      </c>
    </row>
    <row r="13" spans="1:6" ht="15">
      <c r="A13" s="48" t="s">
        <v>111</v>
      </c>
      <c r="D13" s="37">
        <v>50</v>
      </c>
      <c r="E13" s="95" t="s">
        <v>27</v>
      </c>
      <c r="F13" s="24">
        <v>45.45</v>
      </c>
    </row>
    <row r="14" spans="1:6" ht="15">
      <c r="A14" s="48" t="s">
        <v>108</v>
      </c>
      <c r="D14" s="37">
        <v>25</v>
      </c>
      <c r="E14" s="95" t="s">
        <v>29</v>
      </c>
      <c r="F14" s="24">
        <v>-25</v>
      </c>
    </row>
    <row r="15" spans="1:6" ht="15">
      <c r="A15" s="48" t="s">
        <v>112</v>
      </c>
      <c r="D15" s="37">
        <v>75</v>
      </c>
      <c r="E15" s="34" t="s">
        <v>27</v>
      </c>
      <c r="F15" s="24">
        <v>68.18</v>
      </c>
    </row>
    <row r="16" spans="1:6" ht="15">
      <c r="A16" s="48" t="s">
        <v>61</v>
      </c>
      <c r="D16" s="100">
        <v>25</v>
      </c>
      <c r="E16" s="95" t="s">
        <v>27</v>
      </c>
      <c r="F16" s="97">
        <v>65</v>
      </c>
    </row>
    <row r="17" spans="1:6" ht="15">
      <c r="A17" s="23" t="s">
        <v>30</v>
      </c>
      <c r="B17" s="20"/>
      <c r="C17" s="20"/>
      <c r="D17" s="2"/>
      <c r="E17" s="2"/>
      <c r="F17" s="25">
        <f>SUM(F13:F16)</f>
        <v>153.63</v>
      </c>
    </row>
    <row r="19" spans="1:6" ht="15">
      <c r="A19" s="23" t="s">
        <v>32</v>
      </c>
      <c r="B19" s="20"/>
      <c r="C19" s="20"/>
      <c r="D19" s="2"/>
      <c r="E19" s="2"/>
      <c r="F19" s="25">
        <f>F10+F17</f>
        <v>1124.99</v>
      </c>
    </row>
    <row r="21" ht="15">
      <c r="A21" s="23" t="s">
        <v>14</v>
      </c>
    </row>
    <row r="22" spans="1:6" ht="15">
      <c r="A22" s="48" t="s">
        <v>126</v>
      </c>
      <c r="D22" s="43">
        <v>100</v>
      </c>
      <c r="E22" s="117" t="s">
        <v>27</v>
      </c>
      <c r="F22" s="24">
        <v>110</v>
      </c>
    </row>
    <row r="23" spans="1:6" ht="15">
      <c r="A23" s="46" t="s">
        <v>127</v>
      </c>
      <c r="D23" s="43">
        <v>100</v>
      </c>
      <c r="E23" s="117" t="s">
        <v>29</v>
      </c>
      <c r="F23" s="24">
        <v>-100</v>
      </c>
    </row>
    <row r="24" spans="1:6" ht="15">
      <c r="A24" s="46" t="s">
        <v>128</v>
      </c>
      <c r="D24" s="43">
        <v>50</v>
      </c>
      <c r="E24" s="117" t="s">
        <v>29</v>
      </c>
      <c r="F24" s="24">
        <v>-50</v>
      </c>
    </row>
    <row r="25" spans="1:6" ht="15">
      <c r="A25" s="46" t="s">
        <v>129</v>
      </c>
      <c r="B25" s="22"/>
      <c r="C25" s="22"/>
      <c r="D25" s="98">
        <v>1</v>
      </c>
      <c r="E25" s="94" t="s">
        <v>27</v>
      </c>
      <c r="F25" s="96">
        <v>0.91</v>
      </c>
    </row>
    <row r="26" spans="1:6" ht="15">
      <c r="A26" s="23" t="s">
        <v>30</v>
      </c>
      <c r="B26" s="20"/>
      <c r="C26" s="20"/>
      <c r="D26" s="2"/>
      <c r="E26" s="2"/>
      <c r="F26" s="25">
        <f>SUM(F22:F25)</f>
        <v>-39.09</v>
      </c>
    </row>
    <row r="27" spans="1:6" ht="15">
      <c r="A27" s="23"/>
      <c r="B27" s="20"/>
      <c r="C27" s="20"/>
      <c r="D27" s="2"/>
      <c r="E27" s="2"/>
      <c r="F27" s="25"/>
    </row>
    <row r="28" spans="1:6" ht="15">
      <c r="A28" s="23" t="s">
        <v>125</v>
      </c>
      <c r="B28" s="20"/>
      <c r="C28" s="20"/>
      <c r="D28" s="2"/>
      <c r="E28" s="2"/>
      <c r="F28" s="25">
        <f>F19+F26</f>
        <v>1085.9</v>
      </c>
    </row>
    <row r="29" ht="15">
      <c r="A29" s="23"/>
    </row>
    <row r="30" ht="15">
      <c r="A30" s="23" t="s">
        <v>15</v>
      </c>
    </row>
    <row r="31" spans="1:6" ht="15">
      <c r="A31" s="46" t="s">
        <v>171</v>
      </c>
      <c r="B31" s="22"/>
      <c r="C31" s="22"/>
      <c r="D31" s="98">
        <v>200</v>
      </c>
      <c r="E31" s="94" t="s">
        <v>29</v>
      </c>
      <c r="F31" s="96">
        <v>-200</v>
      </c>
    </row>
    <row r="32" spans="1:6" ht="15">
      <c r="A32" s="46" t="s">
        <v>199</v>
      </c>
      <c r="B32" s="22"/>
      <c r="C32" s="22"/>
      <c r="D32" s="98">
        <v>50</v>
      </c>
      <c r="E32" s="94" t="s">
        <v>27</v>
      </c>
      <c r="F32" s="96">
        <v>45.45</v>
      </c>
    </row>
    <row r="33" spans="1:6" ht="15">
      <c r="A33" s="46" t="s">
        <v>200</v>
      </c>
      <c r="B33" s="22"/>
      <c r="C33" s="22"/>
      <c r="D33" s="98">
        <v>1</v>
      </c>
      <c r="E33" s="94" t="s">
        <v>29</v>
      </c>
      <c r="F33" s="96">
        <v>-1</v>
      </c>
    </row>
    <row r="34" spans="1:6" ht="15">
      <c r="A34" s="23" t="s">
        <v>30</v>
      </c>
      <c r="F34" s="25">
        <f>SUM(F31:F33)</f>
        <v>-155.55</v>
      </c>
    </row>
    <row r="35" spans="1:5" ht="15">
      <c r="A35" s="48"/>
      <c r="D35" s="59"/>
      <c r="E35" s="57"/>
    </row>
    <row r="36" spans="1:6" ht="15">
      <c r="A36" s="23" t="s">
        <v>168</v>
      </c>
      <c r="B36" s="20"/>
      <c r="C36" s="20"/>
      <c r="D36" s="47"/>
      <c r="E36" s="2"/>
      <c r="F36" s="25">
        <f>F28+F34</f>
        <v>930.3500000000001</v>
      </c>
    </row>
    <row r="37" spans="1:5" ht="15">
      <c r="A37" s="48"/>
      <c r="D37" s="59"/>
      <c r="E37" s="57"/>
    </row>
    <row r="38" spans="1:5" ht="15">
      <c r="A38" s="23" t="s">
        <v>16</v>
      </c>
      <c r="D38" s="59"/>
      <c r="E38" s="57"/>
    </row>
    <row r="39" spans="1:6" ht="15">
      <c r="A39" s="46" t="s">
        <v>231</v>
      </c>
      <c r="B39" s="22"/>
      <c r="C39" s="22"/>
      <c r="D39" s="98">
        <v>150</v>
      </c>
      <c r="E39" s="94" t="s">
        <v>29</v>
      </c>
      <c r="F39" s="96">
        <v>-150</v>
      </c>
    </row>
    <row r="40" spans="1:6" ht="15">
      <c r="A40" s="46" t="s">
        <v>213</v>
      </c>
      <c r="B40" s="22"/>
      <c r="C40" s="22"/>
      <c r="D40" s="98">
        <v>50</v>
      </c>
      <c r="E40" s="94" t="s">
        <v>29</v>
      </c>
      <c r="F40" s="96">
        <v>-50</v>
      </c>
    </row>
    <row r="41" spans="1:6" ht="15">
      <c r="A41" s="46" t="s">
        <v>240</v>
      </c>
      <c r="B41" s="22"/>
      <c r="C41" s="22"/>
      <c r="D41" s="98">
        <v>50</v>
      </c>
      <c r="E41" s="94" t="s">
        <v>27</v>
      </c>
      <c r="F41" s="96">
        <v>45.45</v>
      </c>
    </row>
    <row r="42" spans="1:6" ht="15">
      <c r="A42" s="23" t="s">
        <v>30</v>
      </c>
      <c r="B42" s="20"/>
      <c r="C42" s="20"/>
      <c r="D42" s="2"/>
      <c r="E42" s="2"/>
      <c r="F42" s="25">
        <f>SUM(F39:F41)</f>
        <v>-154.55</v>
      </c>
    </row>
    <row r="43" ht="15">
      <c r="A43" s="23"/>
    </row>
    <row r="44" spans="1:6" ht="15">
      <c r="A44" s="23" t="s">
        <v>205</v>
      </c>
      <c r="B44" s="20"/>
      <c r="C44" s="20"/>
      <c r="D44" s="2"/>
      <c r="E44" s="2"/>
      <c r="F44" s="25">
        <f>F36+F42</f>
        <v>775.8000000000002</v>
      </c>
    </row>
    <row r="46" spans="1:6" ht="15">
      <c r="A46" s="23" t="s">
        <v>17</v>
      </c>
      <c r="B46" s="20"/>
      <c r="C46" s="20"/>
      <c r="D46" s="2"/>
      <c r="E46" s="2"/>
      <c r="F46" s="25"/>
    </row>
    <row r="47" ht="15">
      <c r="A47" s="23" t="s">
        <v>33</v>
      </c>
    </row>
    <row r="48" ht="15">
      <c r="A48" s="23"/>
    </row>
    <row r="49" spans="1:5" ht="15">
      <c r="A49" s="23" t="s">
        <v>18</v>
      </c>
      <c r="D49" s="69"/>
      <c r="E49" s="68"/>
    </row>
    <row r="50" spans="1:6" ht="15">
      <c r="A50" s="46" t="s">
        <v>293</v>
      </c>
      <c r="D50" s="69">
        <v>100</v>
      </c>
      <c r="E50" s="131" t="s">
        <v>27</v>
      </c>
      <c r="F50" s="24">
        <v>90.91</v>
      </c>
    </row>
    <row r="51" spans="1:6" ht="15">
      <c r="A51" s="46" t="s">
        <v>294</v>
      </c>
      <c r="D51" s="69">
        <v>1</v>
      </c>
      <c r="E51" s="131" t="s">
        <v>27</v>
      </c>
      <c r="F51" s="24">
        <v>0.91</v>
      </c>
    </row>
    <row r="52" spans="1:6" ht="15">
      <c r="A52" s="46" t="s">
        <v>295</v>
      </c>
      <c r="D52" s="69">
        <v>100</v>
      </c>
      <c r="E52" s="131" t="s">
        <v>27</v>
      </c>
      <c r="F52" s="24">
        <v>90.91</v>
      </c>
    </row>
    <row r="53" spans="1:6" ht="15">
      <c r="A53" s="23" t="s">
        <v>30</v>
      </c>
      <c r="D53" s="69"/>
      <c r="E53" s="68"/>
      <c r="F53" s="25">
        <f>SUM(F50:F52)</f>
        <v>182.73</v>
      </c>
    </row>
    <row r="54" spans="1:6" ht="15">
      <c r="A54" s="23"/>
      <c r="B54" s="20"/>
      <c r="C54" s="20"/>
      <c r="D54" s="2"/>
      <c r="E54" s="2"/>
      <c r="F54" s="25"/>
    </row>
    <row r="55" spans="1:6" ht="15">
      <c r="A55" s="23" t="s">
        <v>282</v>
      </c>
      <c r="B55" s="20"/>
      <c r="C55" s="20"/>
      <c r="D55" s="2"/>
      <c r="E55" s="2"/>
      <c r="F55" s="25">
        <f>F44+F53</f>
        <v>958.5300000000002</v>
      </c>
    </row>
    <row r="56" spans="1:6" ht="15">
      <c r="A56" s="23"/>
      <c r="B56" s="20"/>
      <c r="C56" s="20"/>
      <c r="D56" s="2"/>
      <c r="E56" s="2"/>
      <c r="F56" s="25"/>
    </row>
    <row r="57" ht="15">
      <c r="A57" s="23" t="s">
        <v>19</v>
      </c>
    </row>
    <row r="58" spans="1:6" ht="15">
      <c r="A58" s="46" t="s">
        <v>299</v>
      </c>
      <c r="D58" s="130">
        <v>1</v>
      </c>
      <c r="E58" s="131" t="s">
        <v>29</v>
      </c>
      <c r="F58" s="24">
        <v>-1</v>
      </c>
    </row>
    <row r="59" spans="1:6" ht="15">
      <c r="A59" s="46" t="s">
        <v>322</v>
      </c>
      <c r="B59" s="22"/>
      <c r="D59" s="72">
        <v>1</v>
      </c>
      <c r="E59" s="131" t="s">
        <v>27</v>
      </c>
      <c r="F59" s="24">
        <v>0.91</v>
      </c>
    </row>
    <row r="60" spans="1:6" ht="15">
      <c r="A60" s="46" t="s">
        <v>310</v>
      </c>
      <c r="B60" s="22"/>
      <c r="D60" s="72">
        <v>248</v>
      </c>
      <c r="E60" s="131" t="s">
        <v>27</v>
      </c>
      <c r="F60" s="24">
        <v>225.45</v>
      </c>
    </row>
    <row r="61" spans="1:6" ht="15">
      <c r="A61" s="23" t="s">
        <v>30</v>
      </c>
      <c r="B61" s="20"/>
      <c r="C61" s="20"/>
      <c r="D61" s="47"/>
      <c r="E61" s="2"/>
      <c r="F61" s="25">
        <f>SUM(F58:F60)</f>
        <v>225.35999999999999</v>
      </c>
    </row>
    <row r="62" spans="1:5" ht="15">
      <c r="A62" s="46"/>
      <c r="D62" s="72"/>
      <c r="E62" s="71"/>
    </row>
    <row r="63" spans="1:6" ht="15">
      <c r="A63" s="23" t="s">
        <v>305</v>
      </c>
      <c r="B63" s="20"/>
      <c r="C63" s="20"/>
      <c r="D63" s="2"/>
      <c r="E63" s="2"/>
      <c r="F63" s="25">
        <f>F55+F61</f>
        <v>1183.89</v>
      </c>
    </row>
    <row r="65" spans="1:6" ht="15">
      <c r="A65" s="23" t="s">
        <v>20</v>
      </c>
      <c r="B65" s="20"/>
      <c r="C65" s="20"/>
      <c r="D65" s="2"/>
      <c r="E65" s="2"/>
      <c r="F65" s="25"/>
    </row>
    <row r="66" spans="1:6" ht="15">
      <c r="A66" s="48" t="s">
        <v>337</v>
      </c>
      <c r="D66" s="130">
        <v>100</v>
      </c>
      <c r="E66" s="131" t="s">
        <v>29</v>
      </c>
      <c r="F66" s="24">
        <v>-100</v>
      </c>
    </row>
    <row r="67" spans="1:6" ht="15">
      <c r="A67" s="46" t="s">
        <v>338</v>
      </c>
      <c r="D67" s="130">
        <v>1</v>
      </c>
      <c r="E67" s="131" t="s">
        <v>29</v>
      </c>
      <c r="F67" s="24">
        <v>-1</v>
      </c>
    </row>
    <row r="68" spans="1:6" ht="15">
      <c r="A68" s="48" t="s">
        <v>339</v>
      </c>
      <c r="D68" s="75">
        <v>150</v>
      </c>
      <c r="E68" s="131" t="s">
        <v>29</v>
      </c>
      <c r="F68" s="24">
        <v>-150</v>
      </c>
    </row>
    <row r="69" spans="1:6" ht="15">
      <c r="A69" s="23" t="s">
        <v>30</v>
      </c>
      <c r="D69" s="75"/>
      <c r="E69" s="74"/>
      <c r="F69" s="25">
        <f>SUM(F66:F68)</f>
        <v>-251</v>
      </c>
    </row>
    <row r="70" spans="1:5" ht="15">
      <c r="A70" s="48"/>
      <c r="D70" s="75"/>
      <c r="E70" s="74"/>
    </row>
    <row r="71" spans="1:6" ht="15">
      <c r="A71" s="23" t="s">
        <v>333</v>
      </c>
      <c r="B71" s="20"/>
      <c r="C71" s="20"/>
      <c r="D71" s="47"/>
      <c r="E71" s="2"/>
      <c r="F71" s="25">
        <f>F63+F69</f>
        <v>932.8900000000001</v>
      </c>
    </row>
    <row r="72" spans="1:6" ht="15">
      <c r="A72" s="23"/>
      <c r="B72" s="20"/>
      <c r="C72" s="20"/>
      <c r="D72" s="2"/>
      <c r="E72" s="2"/>
      <c r="F72" s="25"/>
    </row>
    <row r="73" ht="15">
      <c r="A73" s="23" t="s">
        <v>21</v>
      </c>
    </row>
    <row r="74" spans="1:6" ht="15">
      <c r="A74" s="46" t="s">
        <v>387</v>
      </c>
      <c r="B74" s="22"/>
      <c r="C74" s="22"/>
      <c r="D74" s="98">
        <v>50</v>
      </c>
      <c r="E74" s="94" t="s">
        <v>29</v>
      </c>
      <c r="F74" s="96">
        <v>-50</v>
      </c>
    </row>
    <row r="75" spans="1:6" ht="15">
      <c r="A75" s="46" t="s">
        <v>370</v>
      </c>
      <c r="B75" s="22"/>
      <c r="C75" s="22"/>
      <c r="D75" s="98">
        <v>100</v>
      </c>
      <c r="E75" s="94" t="s">
        <v>29</v>
      </c>
      <c r="F75" s="96">
        <v>-100</v>
      </c>
    </row>
    <row r="76" spans="1:6" ht="15">
      <c r="A76" s="46" t="s">
        <v>388</v>
      </c>
      <c r="B76" s="22"/>
      <c r="C76" s="22"/>
      <c r="D76" s="98">
        <v>100</v>
      </c>
      <c r="E76" s="94" t="s">
        <v>29</v>
      </c>
      <c r="F76" s="96">
        <v>-100</v>
      </c>
    </row>
    <row r="77" spans="1:6" ht="15">
      <c r="A77" s="23" t="s">
        <v>30</v>
      </c>
      <c r="D77" s="77"/>
      <c r="E77" s="76"/>
      <c r="F77" s="24">
        <f>SUM(F74:F76)</f>
        <v>-250</v>
      </c>
    </row>
    <row r="78" spans="1:5" ht="15">
      <c r="A78" s="46"/>
      <c r="D78" s="77"/>
      <c r="E78" s="76"/>
    </row>
    <row r="79" spans="1:6" ht="15">
      <c r="A79" s="23" t="s">
        <v>361</v>
      </c>
      <c r="B79" s="20"/>
      <c r="C79" s="20"/>
      <c r="D79" s="47"/>
      <c r="E79" s="2"/>
      <c r="F79" s="25">
        <f>F71+F77</f>
        <v>682.8900000000001</v>
      </c>
    </row>
    <row r="80" spans="1:6" ht="15">
      <c r="A80" s="23"/>
      <c r="B80" s="20"/>
      <c r="C80" s="20"/>
      <c r="D80" s="2"/>
      <c r="E80" s="2"/>
      <c r="F80" s="25"/>
    </row>
    <row r="81" ht="15">
      <c r="A81" s="23" t="s">
        <v>22</v>
      </c>
    </row>
    <row r="82" spans="1:6" ht="15">
      <c r="A82" s="46" t="s">
        <v>412</v>
      </c>
      <c r="B82" s="22"/>
      <c r="C82" s="22"/>
      <c r="D82" s="98">
        <v>1</v>
      </c>
      <c r="E82" s="94" t="s">
        <v>29</v>
      </c>
      <c r="F82" s="96">
        <v>-1</v>
      </c>
    </row>
    <row r="83" spans="1:6" ht="15">
      <c r="A83" s="46" t="s">
        <v>405</v>
      </c>
      <c r="B83" s="22"/>
      <c r="C83" s="22"/>
      <c r="D83" s="98">
        <v>1</v>
      </c>
      <c r="E83" s="94" t="s">
        <v>27</v>
      </c>
      <c r="F83" s="96">
        <v>0.91</v>
      </c>
    </row>
    <row r="84" spans="1:6" ht="15">
      <c r="A84" s="46" t="s">
        <v>415</v>
      </c>
      <c r="B84" s="22"/>
      <c r="C84" s="22"/>
      <c r="D84" s="98">
        <v>248</v>
      </c>
      <c r="E84" s="94" t="s">
        <v>29</v>
      </c>
      <c r="F84" s="96">
        <v>-248</v>
      </c>
    </row>
    <row r="85" spans="1:6" ht="15">
      <c r="A85" s="23" t="s">
        <v>30</v>
      </c>
      <c r="B85" s="20"/>
      <c r="C85" s="20"/>
      <c r="D85" s="47"/>
      <c r="E85" s="2"/>
      <c r="F85" s="25">
        <f>SUM(F82:F84)</f>
        <v>-248.09</v>
      </c>
    </row>
    <row r="86" spans="1:5" ht="15">
      <c r="A86" s="46"/>
      <c r="D86" s="80"/>
      <c r="E86" s="78"/>
    </row>
    <row r="87" spans="1:6" ht="15">
      <c r="A87" s="23" t="s">
        <v>401</v>
      </c>
      <c r="B87" s="20"/>
      <c r="C87" s="20"/>
      <c r="D87" s="47"/>
      <c r="E87" s="2"/>
      <c r="F87" s="25">
        <f>F79+F85</f>
        <v>434.80000000000007</v>
      </c>
    </row>
    <row r="88" spans="1:6" ht="15">
      <c r="A88" s="23"/>
      <c r="B88" s="20"/>
      <c r="C88" s="20"/>
      <c r="D88" s="2"/>
      <c r="E88" s="2"/>
      <c r="F88" s="25"/>
    </row>
    <row r="89" ht="15">
      <c r="A89" s="23" t="s">
        <v>23</v>
      </c>
    </row>
    <row r="90" spans="1:6" ht="15">
      <c r="A90" s="46" t="s">
        <v>432</v>
      </c>
      <c r="B90" s="22"/>
      <c r="C90" s="22"/>
      <c r="D90" s="98">
        <v>248</v>
      </c>
      <c r="E90" s="94" t="s">
        <v>29</v>
      </c>
      <c r="F90" s="96">
        <v>-248</v>
      </c>
    </row>
    <row r="91" spans="1:6" ht="15">
      <c r="A91" s="46" t="s">
        <v>421</v>
      </c>
      <c r="B91" s="22"/>
      <c r="C91" s="22"/>
      <c r="D91" s="98">
        <v>1</v>
      </c>
      <c r="E91" s="94" t="s">
        <v>27</v>
      </c>
      <c r="F91" s="96">
        <v>0.91</v>
      </c>
    </row>
    <row r="92" spans="1:6" ht="15">
      <c r="A92" s="46" t="s">
        <v>433</v>
      </c>
      <c r="B92" s="22"/>
      <c r="C92" s="22"/>
      <c r="D92" s="98">
        <v>1</v>
      </c>
      <c r="E92" s="94" t="s">
        <v>27</v>
      </c>
      <c r="F92" s="96">
        <v>0.91</v>
      </c>
    </row>
    <row r="93" spans="1:6" ht="15">
      <c r="A93" s="112" t="s">
        <v>30</v>
      </c>
      <c r="B93" s="45"/>
      <c r="C93" s="45"/>
      <c r="D93" s="2"/>
      <c r="E93" s="2"/>
      <c r="F93" s="25">
        <f>SUM(F90:F92)</f>
        <v>-246.18</v>
      </c>
    </row>
    <row r="94" spans="1:3" ht="15">
      <c r="A94" s="99"/>
      <c r="B94" s="99"/>
      <c r="C94" s="99"/>
    </row>
    <row r="95" spans="1:6" ht="15">
      <c r="A95" s="112" t="s">
        <v>425</v>
      </c>
      <c r="B95" s="45"/>
      <c r="C95" s="45"/>
      <c r="D95" s="47"/>
      <c r="E95" s="2"/>
      <c r="F95" s="25">
        <f>F87+F93</f>
        <v>188.62000000000006</v>
      </c>
    </row>
    <row r="96" spans="4:5" ht="15">
      <c r="D96" s="84"/>
      <c r="E96" s="83"/>
    </row>
    <row r="97" spans="4:5" ht="15">
      <c r="D97" s="84"/>
      <c r="E97" s="83"/>
    </row>
    <row r="98" spans="1:6" ht="15">
      <c r="A98" s="23"/>
      <c r="B98" s="20"/>
      <c r="C98" s="20"/>
      <c r="D98" s="2"/>
      <c r="E98" s="2"/>
      <c r="F98" s="25"/>
    </row>
    <row r="100" spans="1:6" ht="15">
      <c r="A100" s="23"/>
      <c r="B100" s="20"/>
      <c r="C100" s="20"/>
      <c r="D100" s="2"/>
      <c r="E100" s="2"/>
      <c r="F100" s="25"/>
    </row>
    <row r="102" ht="15">
      <c r="A102" s="23"/>
    </row>
    <row r="103" spans="1:3" ht="15">
      <c r="A103" s="140"/>
      <c r="B103" s="138"/>
      <c r="C103" s="138"/>
    </row>
    <row r="104" spans="1:3" ht="15">
      <c r="A104" s="138"/>
      <c r="B104" s="138"/>
      <c r="C104" s="138"/>
    </row>
    <row r="105" spans="1:3" ht="15">
      <c r="A105" s="138"/>
      <c r="B105" s="138"/>
      <c r="C105" s="138"/>
    </row>
    <row r="106" spans="1:5" ht="15">
      <c r="A106" s="138"/>
      <c r="B106" s="138"/>
      <c r="C106" s="138"/>
      <c r="D106" s="87"/>
      <c r="E106" s="85"/>
    </row>
    <row r="107" spans="4:5" ht="15">
      <c r="D107" s="87"/>
      <c r="E107" s="85"/>
    </row>
    <row r="108" spans="4:5" ht="15">
      <c r="D108" s="87"/>
      <c r="E108" s="85"/>
    </row>
    <row r="109" spans="1:6" ht="15">
      <c r="A109" s="23"/>
      <c r="B109" s="20"/>
      <c r="C109" s="20"/>
      <c r="D109" s="2"/>
      <c r="E109" s="2"/>
      <c r="F109" s="25"/>
    </row>
    <row r="111" spans="1:6" ht="15">
      <c r="A111" s="23"/>
      <c r="B111" s="20"/>
      <c r="C111" s="20"/>
      <c r="D111" s="2"/>
      <c r="E111" s="2"/>
      <c r="F111" s="25"/>
    </row>
  </sheetData>
  <sheetProtection/>
  <mergeCells count="1">
    <mergeCell ref="A103:C10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59">
      <selection activeCell="A88" sqref="A88:F88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10.57421875" style="24" bestFit="1" customWidth="1"/>
  </cols>
  <sheetData>
    <row r="1" ht="15">
      <c r="A1" s="1" t="s">
        <v>1</v>
      </c>
    </row>
    <row r="2" spans="1:6" ht="15">
      <c r="A2" s="1" t="s">
        <v>28</v>
      </c>
      <c r="B2" s="7"/>
      <c r="C2" s="7"/>
      <c r="D2" s="6"/>
      <c r="E2" s="6"/>
      <c r="F2" s="31"/>
    </row>
    <row r="3" spans="1:6" ht="15">
      <c r="A3" s="108" t="s">
        <v>39</v>
      </c>
      <c r="B3" s="7"/>
      <c r="C3" s="7"/>
      <c r="D3" s="17">
        <v>50</v>
      </c>
      <c r="E3" s="6" t="s">
        <v>29</v>
      </c>
      <c r="F3" s="31">
        <v>-50</v>
      </c>
    </row>
    <row r="4" spans="1:6" ht="15">
      <c r="A4" s="109" t="s">
        <v>68</v>
      </c>
      <c r="B4" s="7"/>
      <c r="C4" s="7"/>
      <c r="D4" s="17">
        <v>75</v>
      </c>
      <c r="E4" s="95" t="s">
        <v>29</v>
      </c>
      <c r="F4" s="31">
        <v>-75</v>
      </c>
    </row>
    <row r="5" spans="1:6" ht="15">
      <c r="A5" s="108" t="s">
        <v>40</v>
      </c>
      <c r="B5" s="7"/>
      <c r="C5" s="7"/>
      <c r="D5" s="17">
        <v>50</v>
      </c>
      <c r="E5" s="6" t="s">
        <v>29</v>
      </c>
      <c r="F5" s="31">
        <v>-50</v>
      </c>
    </row>
    <row r="6" spans="1:6" ht="15.75">
      <c r="A6" s="107"/>
      <c r="B6" s="1"/>
      <c r="C6" s="1"/>
      <c r="D6" s="2"/>
      <c r="E6" s="2"/>
      <c r="F6" s="25">
        <f>SUM(F3:F5)</f>
        <v>-175</v>
      </c>
    </row>
    <row r="7" spans="1:6" ht="15">
      <c r="A7" s="7"/>
      <c r="B7" s="7"/>
      <c r="C7" s="7"/>
      <c r="D7" s="6"/>
      <c r="E7" s="6"/>
      <c r="F7" s="31"/>
    </row>
    <row r="8" spans="1:6" ht="15">
      <c r="A8" s="1" t="s">
        <v>31</v>
      </c>
      <c r="B8" s="1"/>
      <c r="C8" s="1"/>
      <c r="D8" s="2"/>
      <c r="E8" s="2"/>
      <c r="F8" s="25">
        <f>1000+F6</f>
        <v>825</v>
      </c>
    </row>
    <row r="10" ht="15">
      <c r="A10" s="1" t="s">
        <v>2</v>
      </c>
    </row>
    <row r="11" spans="1:6" s="7" customFormat="1" ht="15">
      <c r="A11" s="7" t="s">
        <v>41</v>
      </c>
      <c r="D11" s="33">
        <v>50</v>
      </c>
      <c r="E11" s="95" t="s">
        <v>29</v>
      </c>
      <c r="F11" s="35">
        <v>-50</v>
      </c>
    </row>
    <row r="12" spans="1:6" ht="15">
      <c r="A12" s="7" t="s">
        <v>42</v>
      </c>
      <c r="D12" s="37">
        <v>125</v>
      </c>
      <c r="E12" s="95" t="s">
        <v>27</v>
      </c>
      <c r="F12" s="24">
        <v>113.64</v>
      </c>
    </row>
    <row r="13" spans="1:6" ht="15">
      <c r="A13" s="7" t="s">
        <v>43</v>
      </c>
      <c r="D13" s="37">
        <v>25</v>
      </c>
      <c r="E13" s="95" t="s">
        <v>29</v>
      </c>
      <c r="F13" s="24">
        <v>-25</v>
      </c>
    </row>
    <row r="14" spans="1:6" ht="15">
      <c r="A14" s="139" t="s">
        <v>46</v>
      </c>
      <c r="B14" s="138"/>
      <c r="C14" s="138"/>
      <c r="D14" s="100"/>
      <c r="E14" s="95"/>
      <c r="F14" s="97"/>
    </row>
    <row r="15" spans="1:6" ht="15">
      <c r="A15" s="138"/>
      <c r="B15" s="138"/>
      <c r="C15" s="138"/>
      <c r="D15" s="37">
        <v>25</v>
      </c>
      <c r="E15" s="95" t="s">
        <v>29</v>
      </c>
      <c r="F15" s="24">
        <v>-25</v>
      </c>
    </row>
    <row r="16" spans="1:6" ht="15">
      <c r="A16" s="1" t="s">
        <v>30</v>
      </c>
      <c r="D16" s="37"/>
      <c r="E16" s="34"/>
      <c r="F16" s="25">
        <f>SUM(F11:F15)</f>
        <v>13.64</v>
      </c>
    </row>
    <row r="17" spans="1:6" ht="15">
      <c r="A17" s="1"/>
      <c r="D17" s="37"/>
      <c r="E17" s="34"/>
      <c r="F17" s="36"/>
    </row>
    <row r="18" spans="1:6" ht="15">
      <c r="A18" s="1" t="s">
        <v>32</v>
      </c>
      <c r="B18" s="1"/>
      <c r="C18" s="1"/>
      <c r="D18" s="2"/>
      <c r="E18" s="2"/>
      <c r="F18" s="25">
        <f>F8+F16</f>
        <v>838.64</v>
      </c>
    </row>
    <row r="20" spans="1:6" ht="15">
      <c r="A20" s="1" t="s">
        <v>14</v>
      </c>
      <c r="D20" s="54"/>
      <c r="E20" s="54"/>
      <c r="F20" s="55"/>
    </row>
    <row r="21" spans="1:6" ht="15">
      <c r="A21" s="7" t="s">
        <v>140</v>
      </c>
      <c r="D21" s="43">
        <v>248</v>
      </c>
      <c r="E21" s="117" t="s">
        <v>27</v>
      </c>
      <c r="F21" s="24">
        <v>225.45</v>
      </c>
    </row>
    <row r="22" spans="1:6" ht="15">
      <c r="A22" s="7" t="s">
        <v>153</v>
      </c>
      <c r="D22" s="43">
        <v>1</v>
      </c>
      <c r="E22" s="117" t="s">
        <v>27</v>
      </c>
      <c r="F22" s="24">
        <v>0.91</v>
      </c>
    </row>
    <row r="23" spans="1:6" ht="15">
      <c r="A23" s="7" t="s">
        <v>154</v>
      </c>
      <c r="D23" s="43">
        <v>1</v>
      </c>
      <c r="E23" s="117" t="s">
        <v>27</v>
      </c>
      <c r="F23" s="24">
        <v>0.91</v>
      </c>
    </row>
    <row r="24" spans="1:6" ht="15">
      <c r="A24" s="1" t="s">
        <v>30</v>
      </c>
      <c r="B24" s="1"/>
      <c r="C24" s="1"/>
      <c r="D24" s="2"/>
      <c r="E24" s="2"/>
      <c r="F24" s="25">
        <f>SUM(F21:F23)</f>
        <v>227.26999999999998</v>
      </c>
    </row>
    <row r="26" spans="1:6" ht="15">
      <c r="A26" s="1" t="s">
        <v>125</v>
      </c>
      <c r="B26" s="1"/>
      <c r="C26" s="1"/>
      <c r="D26" s="2"/>
      <c r="E26" s="2"/>
      <c r="F26" s="25">
        <f>F18+F24</f>
        <v>1065.9099999999999</v>
      </c>
    </row>
    <row r="28" ht="15">
      <c r="A28" s="1" t="s">
        <v>15</v>
      </c>
    </row>
    <row r="29" spans="1:6" ht="15">
      <c r="A29" t="s">
        <v>171</v>
      </c>
      <c r="D29" s="56">
        <v>248</v>
      </c>
      <c r="E29" s="120" t="s">
        <v>29</v>
      </c>
      <c r="F29" s="24">
        <v>-248</v>
      </c>
    </row>
    <row r="30" spans="1:6" ht="15">
      <c r="A30" s="7" t="s">
        <v>172</v>
      </c>
      <c r="D30" s="56">
        <v>1</v>
      </c>
      <c r="E30" s="120" t="s">
        <v>29</v>
      </c>
      <c r="F30" s="24">
        <v>-1</v>
      </c>
    </row>
    <row r="31" spans="1:6" ht="15">
      <c r="A31" t="s">
        <v>193</v>
      </c>
      <c r="D31" s="56">
        <v>1</v>
      </c>
      <c r="E31" s="120" t="s">
        <v>27</v>
      </c>
      <c r="F31" s="24">
        <v>0.91</v>
      </c>
    </row>
    <row r="32" spans="1:6" ht="15">
      <c r="A32" s="1" t="s">
        <v>30</v>
      </c>
      <c r="F32" s="25">
        <f>SUM(F29:F31)</f>
        <v>-248.09</v>
      </c>
    </row>
    <row r="34" spans="1:6" ht="15">
      <c r="A34" s="1" t="s">
        <v>168</v>
      </c>
      <c r="F34" s="25">
        <f>F26+F32</f>
        <v>817.8199999999998</v>
      </c>
    </row>
    <row r="36" ht="15">
      <c r="A36" s="1" t="s">
        <v>16</v>
      </c>
    </row>
    <row r="37" spans="1:6" ht="15">
      <c r="A37" t="s">
        <v>202</v>
      </c>
      <c r="D37" s="59">
        <v>200</v>
      </c>
      <c r="E37" s="123" t="s">
        <v>29</v>
      </c>
      <c r="F37" s="24">
        <v>-200</v>
      </c>
    </row>
    <row r="38" spans="1:6" ht="15">
      <c r="A38" s="7" t="s">
        <v>203</v>
      </c>
      <c r="D38" s="59">
        <v>49</v>
      </c>
      <c r="E38" s="123" t="s">
        <v>27</v>
      </c>
      <c r="F38" s="24">
        <v>44.55</v>
      </c>
    </row>
    <row r="39" spans="1:6" ht="15">
      <c r="A39" t="s">
        <v>204</v>
      </c>
      <c r="D39" s="59">
        <v>1</v>
      </c>
      <c r="E39" s="123" t="s">
        <v>29</v>
      </c>
      <c r="F39" s="24">
        <v>-1</v>
      </c>
    </row>
    <row r="40" spans="1:6" ht="15">
      <c r="A40" s="1" t="s">
        <v>30</v>
      </c>
      <c r="B40" s="1"/>
      <c r="C40" s="1"/>
      <c r="D40" s="2"/>
      <c r="E40" s="2"/>
      <c r="F40" s="25">
        <f>SUM(F37:F39)</f>
        <v>-156.45</v>
      </c>
    </row>
    <row r="42" spans="1:6" ht="15">
      <c r="A42" s="1" t="s">
        <v>205</v>
      </c>
      <c r="B42" s="1"/>
      <c r="C42" s="1"/>
      <c r="D42" s="2"/>
      <c r="E42" s="2"/>
      <c r="F42" s="25">
        <f>F34+F40</f>
        <v>661.3699999999999</v>
      </c>
    </row>
    <row r="44" ht="15">
      <c r="A44" s="1" t="s">
        <v>17</v>
      </c>
    </row>
    <row r="45" spans="1:5" ht="15">
      <c r="A45" t="s">
        <v>33</v>
      </c>
      <c r="D45" s="63"/>
      <c r="E45" s="61"/>
    </row>
    <row r="46" spans="1:5" ht="15">
      <c r="A46" s="7"/>
      <c r="D46" s="63"/>
      <c r="E46" s="61"/>
    </row>
    <row r="47" spans="1:5" ht="15">
      <c r="A47" s="1" t="s">
        <v>18</v>
      </c>
      <c r="D47" s="63"/>
      <c r="E47" s="61"/>
    </row>
    <row r="48" spans="1:6" ht="15">
      <c r="A48" s="7" t="s">
        <v>297</v>
      </c>
      <c r="B48" s="1"/>
      <c r="C48" s="1"/>
      <c r="D48" s="98">
        <v>100</v>
      </c>
      <c r="E48" s="94" t="s">
        <v>27</v>
      </c>
      <c r="F48" s="96">
        <v>250</v>
      </c>
    </row>
    <row r="49" spans="1:6" ht="15">
      <c r="A49" s="7" t="s">
        <v>296</v>
      </c>
      <c r="D49" s="130">
        <v>50</v>
      </c>
      <c r="E49" s="131" t="s">
        <v>29</v>
      </c>
      <c r="F49" s="24">
        <v>-50</v>
      </c>
    </row>
    <row r="50" spans="1:6" ht="15">
      <c r="A50" s="7" t="s">
        <v>298</v>
      </c>
      <c r="B50" s="7"/>
      <c r="C50" s="7"/>
      <c r="D50" s="98">
        <v>50</v>
      </c>
      <c r="E50" s="94" t="s">
        <v>29</v>
      </c>
      <c r="F50" s="96">
        <v>-50</v>
      </c>
    </row>
    <row r="51" spans="1:6" ht="15">
      <c r="A51" s="1" t="s">
        <v>30</v>
      </c>
      <c r="B51" s="1"/>
      <c r="C51" s="1"/>
      <c r="D51" s="2"/>
      <c r="E51" s="2"/>
      <c r="F51" s="25">
        <f>SUM(F48:F50)</f>
        <v>150</v>
      </c>
    </row>
    <row r="52" ht="15">
      <c r="A52" s="1"/>
    </row>
    <row r="53" spans="1:6" ht="15">
      <c r="A53" s="1" t="s">
        <v>282</v>
      </c>
      <c r="B53" s="1"/>
      <c r="C53" s="1"/>
      <c r="D53" s="47"/>
      <c r="E53" s="2"/>
      <c r="F53" s="25">
        <f>F42+F51</f>
        <v>811.3699999999999</v>
      </c>
    </row>
    <row r="54" spans="1:5" ht="15">
      <c r="A54" s="7"/>
      <c r="D54" s="69"/>
      <c r="E54" s="68"/>
    </row>
    <row r="55" spans="1:5" ht="15">
      <c r="A55" s="1" t="s">
        <v>19</v>
      </c>
      <c r="D55" s="69"/>
      <c r="E55" s="68"/>
    </row>
    <row r="56" spans="1:6" ht="15">
      <c r="A56" s="7" t="s">
        <v>324</v>
      </c>
      <c r="B56" s="7"/>
      <c r="C56" s="7"/>
      <c r="D56" s="98">
        <v>50</v>
      </c>
      <c r="E56" s="94" t="s">
        <v>27</v>
      </c>
      <c r="F56" s="96">
        <v>45.45</v>
      </c>
    </row>
    <row r="57" spans="1:6" ht="15">
      <c r="A57" s="7" t="s">
        <v>325</v>
      </c>
      <c r="B57" s="7"/>
      <c r="C57" s="7"/>
      <c r="D57" s="98">
        <v>75</v>
      </c>
      <c r="E57" s="94" t="s">
        <v>27</v>
      </c>
      <c r="F57" s="96">
        <v>68.18</v>
      </c>
    </row>
    <row r="58" spans="1:6" ht="15">
      <c r="A58" s="7" t="s">
        <v>326</v>
      </c>
      <c r="B58" s="7"/>
      <c r="C58" s="7"/>
      <c r="D58" s="98">
        <v>25</v>
      </c>
      <c r="E58" s="94" t="s">
        <v>27</v>
      </c>
      <c r="F58" s="96">
        <v>22.73</v>
      </c>
    </row>
    <row r="59" spans="1:6" ht="15">
      <c r="A59" s="7" t="s">
        <v>327</v>
      </c>
      <c r="D59" s="130">
        <v>75</v>
      </c>
      <c r="E59" s="131" t="s">
        <v>29</v>
      </c>
      <c r="F59" s="24">
        <v>-75</v>
      </c>
    </row>
    <row r="60" spans="1:6" ht="15">
      <c r="A60" s="1" t="s">
        <v>30</v>
      </c>
      <c r="B60" s="1"/>
      <c r="C60" s="1"/>
      <c r="D60" s="2"/>
      <c r="E60" s="2"/>
      <c r="F60" s="25">
        <f>SUM(F56:F59)</f>
        <v>61.360000000000014</v>
      </c>
    </row>
    <row r="61" spans="4:5" ht="15">
      <c r="D61" s="72"/>
      <c r="E61" s="71"/>
    </row>
    <row r="62" spans="1:6" ht="15">
      <c r="A62" s="1" t="s">
        <v>305</v>
      </c>
      <c r="B62" s="1"/>
      <c r="C62" s="1"/>
      <c r="D62" s="47"/>
      <c r="E62" s="2"/>
      <c r="F62" s="25">
        <f>F53+F60</f>
        <v>872.7299999999999</v>
      </c>
    </row>
    <row r="63" spans="1:5" ht="15">
      <c r="A63" s="7"/>
      <c r="D63" s="72"/>
      <c r="E63" s="71"/>
    </row>
    <row r="64" spans="1:5" ht="15">
      <c r="A64" s="1" t="s">
        <v>20</v>
      </c>
      <c r="D64" s="72"/>
      <c r="E64" s="71"/>
    </row>
    <row r="65" spans="1:6" ht="15">
      <c r="A65" s="139" t="s">
        <v>349</v>
      </c>
      <c r="B65" s="138"/>
      <c r="C65" s="138"/>
      <c r="D65" s="2"/>
      <c r="E65" s="2"/>
      <c r="F65" s="25"/>
    </row>
    <row r="66" spans="1:6" ht="15">
      <c r="A66" s="138"/>
      <c r="B66" s="138"/>
      <c r="C66" s="138"/>
      <c r="D66" s="130">
        <v>100</v>
      </c>
      <c r="E66" s="131" t="s">
        <v>29</v>
      </c>
      <c r="F66" s="24">
        <v>-100</v>
      </c>
    </row>
    <row r="67" spans="1:6" ht="15">
      <c r="A67" s="7" t="s">
        <v>335</v>
      </c>
      <c r="B67" s="7"/>
      <c r="C67" s="7"/>
      <c r="D67" s="98">
        <v>149</v>
      </c>
      <c r="E67" s="94" t="s">
        <v>27</v>
      </c>
      <c r="F67" s="96">
        <v>135.46</v>
      </c>
    </row>
    <row r="68" spans="1:6" ht="15">
      <c r="A68" s="7" t="s">
        <v>350</v>
      </c>
      <c r="B68" s="7"/>
      <c r="C68" s="7"/>
      <c r="D68" s="98">
        <v>1</v>
      </c>
      <c r="E68" s="94" t="s">
        <v>27</v>
      </c>
      <c r="F68" s="96">
        <v>0.91</v>
      </c>
    </row>
    <row r="69" spans="1:6" ht="15">
      <c r="A69" s="1" t="s">
        <v>30</v>
      </c>
      <c r="B69" s="1"/>
      <c r="C69" s="1"/>
      <c r="D69" s="2"/>
      <c r="E69" s="2"/>
      <c r="F69" s="25">
        <f>SUM(F66:F68)</f>
        <v>36.370000000000005</v>
      </c>
    </row>
    <row r="70" spans="4:5" ht="15">
      <c r="D70" s="75"/>
      <c r="E70" s="74"/>
    </row>
    <row r="71" spans="1:6" ht="15">
      <c r="A71" s="1" t="s">
        <v>333</v>
      </c>
      <c r="B71" s="1"/>
      <c r="C71" s="1"/>
      <c r="D71" s="47"/>
      <c r="E71" s="2"/>
      <c r="F71" s="25">
        <f>F62+F69</f>
        <v>909.0999999999999</v>
      </c>
    </row>
    <row r="72" spans="4:5" ht="15">
      <c r="D72" s="75"/>
      <c r="E72" s="74"/>
    </row>
    <row r="73" spans="1:6" ht="15">
      <c r="A73" s="1" t="s">
        <v>21</v>
      </c>
      <c r="B73" s="1"/>
      <c r="C73" s="1"/>
      <c r="D73" s="2"/>
      <c r="E73" s="2"/>
      <c r="F73" s="25"/>
    </row>
    <row r="74" spans="1:6" ht="15">
      <c r="A74" s="7" t="s">
        <v>376</v>
      </c>
      <c r="B74" s="7"/>
      <c r="C74" s="7"/>
      <c r="D74" s="98">
        <v>75</v>
      </c>
      <c r="E74" s="94" t="s">
        <v>27</v>
      </c>
      <c r="F74" s="96">
        <v>68.18</v>
      </c>
    </row>
    <row r="75" spans="1:6" ht="15">
      <c r="A75" s="7" t="s">
        <v>377</v>
      </c>
      <c r="B75" s="7"/>
      <c r="C75" s="7"/>
      <c r="D75" s="98">
        <v>50</v>
      </c>
      <c r="E75" s="94" t="s">
        <v>27</v>
      </c>
      <c r="F75" s="96">
        <v>45.45</v>
      </c>
    </row>
    <row r="76" spans="1:6" ht="15">
      <c r="A76" s="7" t="s">
        <v>378</v>
      </c>
      <c r="B76" s="7"/>
      <c r="C76" s="7"/>
      <c r="D76" s="98">
        <v>100</v>
      </c>
      <c r="E76" s="94" t="s">
        <v>29</v>
      </c>
      <c r="F76" s="96">
        <v>-100</v>
      </c>
    </row>
    <row r="77" spans="1:6" ht="15">
      <c r="A77" s="7" t="s">
        <v>379</v>
      </c>
      <c r="B77" s="7"/>
      <c r="C77" s="7"/>
      <c r="D77" s="98">
        <v>25</v>
      </c>
      <c r="E77" s="94" t="s">
        <v>27</v>
      </c>
      <c r="F77" s="96">
        <v>22.73</v>
      </c>
    </row>
    <row r="78" spans="1:6" ht="15">
      <c r="A78" s="1" t="s">
        <v>30</v>
      </c>
      <c r="B78" s="1"/>
      <c r="C78" s="1"/>
      <c r="D78" s="47"/>
      <c r="E78" s="2"/>
      <c r="F78" s="25">
        <f>SUM(F74:F77)</f>
        <v>36.360000000000014</v>
      </c>
    </row>
    <row r="79" spans="1:5" ht="15">
      <c r="A79" s="7"/>
      <c r="D79" s="77"/>
      <c r="E79" s="76"/>
    </row>
    <row r="80" spans="1:6" ht="15">
      <c r="A80" s="1" t="s">
        <v>361</v>
      </c>
      <c r="B80" s="1"/>
      <c r="C80" s="1"/>
      <c r="D80" s="47"/>
      <c r="E80" s="2"/>
      <c r="F80" s="25">
        <f>F71+F78</f>
        <v>945.4599999999999</v>
      </c>
    </row>
    <row r="81" spans="1:6" ht="15">
      <c r="A81" s="1"/>
      <c r="B81" s="1"/>
      <c r="C81" s="1"/>
      <c r="D81" s="2"/>
      <c r="E81" s="2"/>
      <c r="F81" s="25"/>
    </row>
    <row r="82" ht="15">
      <c r="A82" s="1" t="s">
        <v>22</v>
      </c>
    </row>
    <row r="83" spans="1:6" ht="15">
      <c r="A83" s="7" t="s">
        <v>403</v>
      </c>
      <c r="B83" s="7"/>
      <c r="C83" s="7"/>
      <c r="D83" s="98">
        <v>25</v>
      </c>
      <c r="E83" s="94" t="s">
        <v>29</v>
      </c>
      <c r="F83" s="96">
        <v>-25</v>
      </c>
    </row>
    <row r="84" spans="1:6" ht="15">
      <c r="A84" s="7" t="s">
        <v>416</v>
      </c>
      <c r="B84" s="7"/>
      <c r="C84" s="7"/>
      <c r="D84" s="98">
        <v>25</v>
      </c>
      <c r="E84" s="94" t="s">
        <v>29</v>
      </c>
      <c r="F84" s="96">
        <v>-25</v>
      </c>
    </row>
    <row r="85" spans="1:6" ht="15">
      <c r="A85" s="7" t="s">
        <v>417</v>
      </c>
      <c r="B85" s="7"/>
      <c r="C85" s="7"/>
      <c r="D85" s="98">
        <v>200</v>
      </c>
      <c r="E85" s="94" t="s">
        <v>29</v>
      </c>
      <c r="F85" s="96">
        <v>-200</v>
      </c>
    </row>
    <row r="86" spans="1:6" ht="15">
      <c r="A86" s="45" t="s">
        <v>30</v>
      </c>
      <c r="B86" s="45"/>
      <c r="C86" s="45"/>
      <c r="D86" s="2"/>
      <c r="E86" s="2"/>
      <c r="F86" s="25">
        <f>SUM(F83:F85)</f>
        <v>-250</v>
      </c>
    </row>
    <row r="87" spans="1:3" ht="15">
      <c r="A87" s="99"/>
      <c r="B87" s="99"/>
      <c r="C87" s="99"/>
    </row>
    <row r="88" spans="1:6" ht="15">
      <c r="A88" s="45" t="s">
        <v>401</v>
      </c>
      <c r="B88" s="45"/>
      <c r="C88" s="45"/>
      <c r="D88" s="47"/>
      <c r="E88" s="2"/>
      <c r="F88" s="25">
        <f>F80+F86</f>
        <v>695.4599999999999</v>
      </c>
    </row>
    <row r="89" spans="4:5" ht="15">
      <c r="D89" s="80"/>
      <c r="E89" s="78"/>
    </row>
    <row r="90" spans="4:5" ht="15">
      <c r="D90" s="80"/>
      <c r="E90" s="78"/>
    </row>
    <row r="91" spans="1:6" ht="15">
      <c r="A91" s="1"/>
      <c r="B91" s="1"/>
      <c r="C91" s="1"/>
      <c r="D91" s="2"/>
      <c r="E91" s="2"/>
      <c r="F91" s="25"/>
    </row>
    <row r="93" spans="1:6" ht="15">
      <c r="A93" s="1"/>
      <c r="B93" s="1"/>
      <c r="C93" s="1"/>
      <c r="D93" s="2"/>
      <c r="E93" s="2"/>
      <c r="F93" s="25"/>
    </row>
    <row r="95" ht="15">
      <c r="A95" s="1"/>
    </row>
    <row r="96" spans="4:5" ht="15">
      <c r="D96" s="84"/>
      <c r="E96" s="83"/>
    </row>
    <row r="97" spans="1:5" ht="15">
      <c r="A97" s="7"/>
      <c r="D97" s="84"/>
      <c r="E97" s="83"/>
    </row>
    <row r="98" spans="4:5" ht="15">
      <c r="D98" s="84"/>
      <c r="E98" s="83"/>
    </row>
    <row r="99" spans="1:6" ht="15">
      <c r="A99" s="1"/>
      <c r="B99" s="1"/>
      <c r="C99" s="1"/>
      <c r="D99" s="2"/>
      <c r="E99" s="2"/>
      <c r="F99" s="25"/>
    </row>
    <row r="101" spans="1:6" ht="15">
      <c r="A101" s="1"/>
      <c r="B101" s="1"/>
      <c r="C101" s="1"/>
      <c r="D101" s="2"/>
      <c r="E101" s="2"/>
      <c r="F101" s="25"/>
    </row>
    <row r="103" ht="15">
      <c r="A103" s="1"/>
    </row>
    <row r="104" spans="1:3" ht="15">
      <c r="A104" s="138"/>
      <c r="B104" s="138"/>
      <c r="C104" s="138"/>
    </row>
    <row r="105" spans="1:3" ht="15">
      <c r="A105" s="138"/>
      <c r="B105" s="138"/>
      <c r="C105" s="138"/>
    </row>
    <row r="106" spans="1:5" ht="15">
      <c r="A106" s="138"/>
      <c r="B106" s="138"/>
      <c r="C106" s="138"/>
      <c r="D106" s="87"/>
      <c r="E106" s="85"/>
    </row>
    <row r="107" spans="1:3" ht="15">
      <c r="A107" s="138"/>
      <c r="B107" s="138"/>
      <c r="C107" s="138"/>
    </row>
    <row r="108" spans="1:3" ht="15">
      <c r="A108" s="138"/>
      <c r="B108" s="138"/>
      <c r="C108" s="138"/>
    </row>
    <row r="109" spans="1:5" ht="15">
      <c r="A109" s="138"/>
      <c r="B109" s="138"/>
      <c r="C109" s="138"/>
      <c r="D109" s="87"/>
      <c r="E109" s="85"/>
    </row>
    <row r="110" spans="1:3" ht="15">
      <c r="A110" s="138"/>
      <c r="B110" s="138"/>
      <c r="C110" s="138"/>
    </row>
    <row r="111" spans="1:3" ht="15">
      <c r="A111" s="138"/>
      <c r="B111" s="138"/>
      <c r="C111" s="138"/>
    </row>
    <row r="112" spans="1:3" ht="15">
      <c r="A112" s="138"/>
      <c r="B112" s="138"/>
      <c r="C112" s="138"/>
    </row>
    <row r="113" spans="1:5" ht="15">
      <c r="A113" s="138"/>
      <c r="B113" s="138"/>
      <c r="C113" s="138"/>
      <c r="D113" s="87"/>
      <c r="E113" s="85"/>
    </row>
    <row r="114" spans="1:3" ht="15">
      <c r="A114" s="138"/>
      <c r="B114" s="138"/>
      <c r="C114" s="138"/>
    </row>
    <row r="115" spans="1:3" ht="15">
      <c r="A115" s="138"/>
      <c r="B115" s="138"/>
      <c r="C115" s="138"/>
    </row>
    <row r="116" spans="1:3" ht="15">
      <c r="A116" s="138"/>
      <c r="B116" s="138"/>
      <c r="C116" s="138"/>
    </row>
    <row r="117" spans="1:5" ht="15">
      <c r="A117" s="138"/>
      <c r="B117" s="138"/>
      <c r="C117" s="138"/>
      <c r="D117" s="87"/>
      <c r="E117" s="85"/>
    </row>
    <row r="118" spans="1:6" ht="15">
      <c r="A118" s="1"/>
      <c r="B118" s="1"/>
      <c r="C118" s="1"/>
      <c r="D118" s="2"/>
      <c r="E118" s="2"/>
      <c r="F118" s="25"/>
    </row>
    <row r="120" spans="1:6" ht="15">
      <c r="A120" s="1"/>
      <c r="B120" s="1"/>
      <c r="C120" s="1"/>
      <c r="D120" s="2"/>
      <c r="E120" s="2"/>
      <c r="F120" s="25"/>
    </row>
  </sheetData>
  <sheetProtection/>
  <mergeCells count="6">
    <mergeCell ref="A104:C106"/>
    <mergeCell ref="A107:C109"/>
    <mergeCell ref="A110:C113"/>
    <mergeCell ref="A114:C117"/>
    <mergeCell ref="A14:C15"/>
    <mergeCell ref="A65:C6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8">
      <selection activeCell="A37" sqref="A37:F37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9.8515625" style="24" bestFit="1" customWidth="1"/>
  </cols>
  <sheetData>
    <row r="1" ht="15">
      <c r="A1" s="1" t="s">
        <v>1</v>
      </c>
    </row>
    <row r="2" ht="15">
      <c r="A2" s="1" t="s">
        <v>28</v>
      </c>
    </row>
    <row r="3" spans="1:6" ht="15">
      <c r="A3" t="s">
        <v>44</v>
      </c>
      <c r="B3" s="7"/>
      <c r="C3" s="7"/>
      <c r="D3" s="13">
        <v>100</v>
      </c>
      <c r="E3" s="5" t="s">
        <v>29</v>
      </c>
      <c r="F3" s="24">
        <v>-100</v>
      </c>
    </row>
    <row r="4" spans="1:6" ht="15">
      <c r="A4" t="s">
        <v>45</v>
      </c>
      <c r="B4" s="7"/>
      <c r="C4" s="7"/>
      <c r="D4" s="13">
        <v>100</v>
      </c>
      <c r="E4" s="5" t="s">
        <v>29</v>
      </c>
      <c r="F4" s="24">
        <v>-100</v>
      </c>
    </row>
    <row r="5" spans="1:6" ht="15">
      <c r="A5" t="s">
        <v>39</v>
      </c>
      <c r="B5" s="7"/>
      <c r="C5" s="7"/>
      <c r="D5" s="13">
        <v>25</v>
      </c>
      <c r="E5" s="95" t="s">
        <v>29</v>
      </c>
      <c r="F5" s="24">
        <v>-25</v>
      </c>
    </row>
    <row r="6" spans="1:6" ht="15">
      <c r="A6" s="1" t="s">
        <v>30</v>
      </c>
      <c r="B6" s="1"/>
      <c r="C6" s="1"/>
      <c r="D6" s="2"/>
      <c r="E6" s="2"/>
      <c r="F6" s="25">
        <f>SUM(F3:F5)</f>
        <v>-225</v>
      </c>
    </row>
    <row r="8" spans="1:6" ht="15">
      <c r="A8" s="1" t="s">
        <v>31</v>
      </c>
      <c r="B8" s="1"/>
      <c r="C8" s="1"/>
      <c r="D8" s="2"/>
      <c r="E8" s="2"/>
      <c r="F8" s="25">
        <f>1000+F6</f>
        <v>775</v>
      </c>
    </row>
    <row r="10" ht="15">
      <c r="A10" s="1" t="s">
        <v>2</v>
      </c>
    </row>
    <row r="11" spans="1:5" ht="15">
      <c r="A11" t="s">
        <v>33</v>
      </c>
      <c r="D11" s="37"/>
      <c r="E11" s="34"/>
    </row>
    <row r="13" spans="1:6" ht="15">
      <c r="A13" s="1" t="s">
        <v>32</v>
      </c>
      <c r="F13" s="25">
        <f>F8</f>
        <v>775</v>
      </c>
    </row>
    <row r="15" ht="15">
      <c r="A15" s="1" t="s">
        <v>14</v>
      </c>
    </row>
    <row r="16" spans="1:6" ht="15">
      <c r="A16" t="s">
        <v>120</v>
      </c>
      <c r="D16" s="43">
        <v>25</v>
      </c>
      <c r="E16" s="117" t="s">
        <v>29</v>
      </c>
      <c r="F16" s="24">
        <v>-25</v>
      </c>
    </row>
    <row r="17" spans="1:6" ht="15">
      <c r="A17" s="7" t="s">
        <v>155</v>
      </c>
      <c r="D17" s="43">
        <v>25</v>
      </c>
      <c r="E17" s="117" t="s">
        <v>29</v>
      </c>
      <c r="F17" s="24">
        <v>-25</v>
      </c>
    </row>
    <row r="18" spans="1:6" ht="15">
      <c r="A18" t="s">
        <v>156</v>
      </c>
      <c r="D18" s="43">
        <v>200</v>
      </c>
      <c r="E18" s="117" t="s">
        <v>27</v>
      </c>
      <c r="F18" s="24">
        <v>181.82</v>
      </c>
    </row>
    <row r="19" spans="1:6" ht="15">
      <c r="A19" s="1" t="s">
        <v>30</v>
      </c>
      <c r="B19" s="1"/>
      <c r="C19" s="1"/>
      <c r="D19" s="47"/>
      <c r="E19" s="2"/>
      <c r="F19" s="25">
        <f>SUM(F16:F18)</f>
        <v>131.82</v>
      </c>
    </row>
    <row r="20" spans="4:5" ht="15">
      <c r="D20" s="43"/>
      <c r="E20" s="39"/>
    </row>
    <row r="21" spans="1:6" ht="15">
      <c r="A21" s="1" t="s">
        <v>125</v>
      </c>
      <c r="B21" s="1"/>
      <c r="C21" s="1"/>
      <c r="D21" s="2"/>
      <c r="E21" s="2"/>
      <c r="F21" s="25">
        <f>F13+F19</f>
        <v>906.8199999999999</v>
      </c>
    </row>
    <row r="23" spans="1:6" ht="15">
      <c r="A23" s="1" t="s">
        <v>15</v>
      </c>
      <c r="B23" s="1"/>
      <c r="C23" s="1"/>
      <c r="D23" s="2"/>
      <c r="E23" s="2"/>
      <c r="F23" s="25"/>
    </row>
    <row r="24" spans="1:6" ht="15">
      <c r="A24" t="s">
        <v>167</v>
      </c>
      <c r="D24" s="119">
        <v>200</v>
      </c>
      <c r="E24" s="120" t="s">
        <v>29</v>
      </c>
      <c r="F24" s="24">
        <v>-200</v>
      </c>
    </row>
    <row r="25" spans="1:6" ht="15">
      <c r="A25" s="7" t="s">
        <v>181</v>
      </c>
      <c r="D25" s="119">
        <v>25</v>
      </c>
      <c r="E25" s="120" t="s">
        <v>27</v>
      </c>
      <c r="F25" s="24">
        <v>22.73</v>
      </c>
    </row>
    <row r="26" spans="1:6" ht="15">
      <c r="A26" t="s">
        <v>163</v>
      </c>
      <c r="D26" s="56">
        <v>25</v>
      </c>
      <c r="E26" s="120" t="s">
        <v>29</v>
      </c>
      <c r="F26" s="24">
        <v>-25</v>
      </c>
    </row>
    <row r="27" spans="1:6" ht="15">
      <c r="A27" s="1" t="s">
        <v>30</v>
      </c>
      <c r="D27" s="56"/>
      <c r="E27" s="54"/>
      <c r="F27" s="25">
        <f>SUM(F24:F26)</f>
        <v>-202.27</v>
      </c>
    </row>
    <row r="28" spans="4:5" ht="15">
      <c r="D28" s="56"/>
      <c r="E28" s="54"/>
    </row>
    <row r="29" spans="1:6" ht="15">
      <c r="A29" s="1" t="s">
        <v>168</v>
      </c>
      <c r="B29" s="1"/>
      <c r="C29" s="1"/>
      <c r="D29" s="2"/>
      <c r="E29" s="2"/>
      <c r="F29" s="25">
        <f>F21+F27</f>
        <v>704.55</v>
      </c>
    </row>
    <row r="31" spans="1:6" ht="15">
      <c r="A31" s="1" t="s">
        <v>16</v>
      </c>
      <c r="B31" s="1"/>
      <c r="C31" s="1"/>
      <c r="D31" s="2"/>
      <c r="E31" s="2"/>
      <c r="F31" s="25"/>
    </row>
    <row r="32" spans="1:6" ht="15">
      <c r="A32" t="s">
        <v>241</v>
      </c>
      <c r="D32" s="122">
        <v>200</v>
      </c>
      <c r="E32" s="123" t="s">
        <v>29</v>
      </c>
      <c r="F32" s="24">
        <v>-200</v>
      </c>
    </row>
    <row r="33" spans="1:6" ht="15">
      <c r="A33" s="7" t="s">
        <v>220</v>
      </c>
      <c r="D33" s="122">
        <v>25</v>
      </c>
      <c r="E33" s="123" t="s">
        <v>27</v>
      </c>
      <c r="F33" s="24">
        <v>22.73</v>
      </c>
    </row>
    <row r="34" spans="1:6" ht="15">
      <c r="A34" t="s">
        <v>232</v>
      </c>
      <c r="D34" s="59">
        <v>25</v>
      </c>
      <c r="E34" s="123" t="s">
        <v>27</v>
      </c>
      <c r="F34" s="24">
        <v>22.73</v>
      </c>
    </row>
    <row r="35" spans="1:6" ht="15">
      <c r="A35" s="1" t="s">
        <v>30</v>
      </c>
      <c r="B35" s="1"/>
      <c r="C35" s="1"/>
      <c r="D35" s="47"/>
      <c r="E35" s="2"/>
      <c r="F35" s="25">
        <f>SUM(F32:F34)</f>
        <v>-154.54000000000002</v>
      </c>
    </row>
    <row r="36" spans="4:5" ht="15">
      <c r="D36" s="59"/>
      <c r="E36" s="57"/>
    </row>
    <row r="37" spans="1:6" ht="15">
      <c r="A37" s="1" t="s">
        <v>205</v>
      </c>
      <c r="B37" s="1"/>
      <c r="C37" s="1"/>
      <c r="D37" s="2"/>
      <c r="E37" s="2"/>
      <c r="F37" s="25">
        <f>F29+F35</f>
        <v>550.01</v>
      </c>
    </row>
    <row r="39" spans="1:6" ht="15">
      <c r="A39" s="1"/>
      <c r="F39" s="25"/>
    </row>
    <row r="41" ht="15">
      <c r="A41" s="1"/>
    </row>
    <row r="42" spans="4:5" ht="15">
      <c r="D42" s="63"/>
      <c r="E42" s="61"/>
    </row>
    <row r="43" spans="1:5" ht="15">
      <c r="A43" s="7"/>
      <c r="D43" s="63"/>
      <c r="E43" s="61"/>
    </row>
    <row r="44" spans="4:5" ht="15">
      <c r="D44" s="63"/>
      <c r="E44" s="61"/>
    </row>
    <row r="45" ht="15">
      <c r="A45" s="1"/>
    </row>
    <row r="47" spans="1:6" ht="15">
      <c r="A47" s="1"/>
      <c r="F47" s="25"/>
    </row>
    <row r="49" ht="15">
      <c r="A49" s="1"/>
    </row>
    <row r="50" spans="4:5" ht="15">
      <c r="D50" s="69"/>
      <c r="E50" s="68"/>
    </row>
    <row r="51" spans="1:5" ht="15">
      <c r="A51" s="7"/>
      <c r="D51" s="69"/>
      <c r="E51" s="68"/>
    </row>
    <row r="52" spans="4:5" ht="15">
      <c r="D52" s="69"/>
      <c r="E52" s="68"/>
    </row>
    <row r="53" spans="1:6" ht="15">
      <c r="A53" s="1"/>
      <c r="B53" s="1"/>
      <c r="C53" s="1"/>
      <c r="D53" s="2"/>
      <c r="E53" s="2"/>
      <c r="F53" s="25"/>
    </row>
    <row r="55" spans="1:6" ht="15">
      <c r="A55" s="1"/>
      <c r="B55" s="1"/>
      <c r="C55" s="1"/>
      <c r="D55" s="2"/>
      <c r="E55" s="2"/>
      <c r="F55" s="25"/>
    </row>
    <row r="57" ht="15">
      <c r="A57" s="1"/>
    </row>
    <row r="58" spans="4:5" ht="15">
      <c r="D58" s="72"/>
      <c r="E58" s="71"/>
    </row>
    <row r="59" spans="1:5" ht="15">
      <c r="A59" s="7"/>
      <c r="D59" s="72"/>
      <c r="E59" s="71"/>
    </row>
    <row r="60" spans="1:5" ht="15">
      <c r="A60" s="7"/>
      <c r="D60" s="72"/>
      <c r="E60" s="71"/>
    </row>
    <row r="61" spans="1:6" ht="15">
      <c r="A61" s="1"/>
      <c r="B61" s="1"/>
      <c r="C61" s="1"/>
      <c r="D61" s="2"/>
      <c r="E61" s="2"/>
      <c r="F61" s="25"/>
    </row>
    <row r="63" spans="1:6" ht="15">
      <c r="A63" s="1"/>
      <c r="B63" s="1"/>
      <c r="C63" s="1"/>
      <c r="D63" s="2"/>
      <c r="E63" s="2"/>
      <c r="F63" s="25"/>
    </row>
    <row r="65" ht="15">
      <c r="A65" s="1"/>
    </row>
    <row r="66" spans="4:5" ht="15">
      <c r="D66" s="75"/>
      <c r="E66" s="74"/>
    </row>
    <row r="67" spans="1:5" ht="15">
      <c r="A67" s="7"/>
      <c r="D67" s="75"/>
      <c r="E67" s="74"/>
    </row>
    <row r="68" spans="4:5" ht="15">
      <c r="D68" s="75"/>
      <c r="E68" s="74"/>
    </row>
    <row r="69" spans="1:6" ht="15">
      <c r="A69" s="1"/>
      <c r="F69" s="25"/>
    </row>
    <row r="71" spans="1:6" ht="15">
      <c r="A71" s="1"/>
      <c r="B71" s="1"/>
      <c r="C71" s="1"/>
      <c r="D71" s="2"/>
      <c r="E71" s="2"/>
      <c r="F71" s="25"/>
    </row>
    <row r="73" ht="15">
      <c r="A73" s="1"/>
    </row>
    <row r="74" spans="4:5" ht="15">
      <c r="D74" s="77"/>
      <c r="E74" s="76"/>
    </row>
    <row r="75" spans="1:5" ht="15">
      <c r="A75" s="7"/>
      <c r="D75" s="77"/>
      <c r="E75" s="76"/>
    </row>
    <row r="76" spans="4:5" ht="15">
      <c r="D76" s="77"/>
      <c r="E76" s="76"/>
    </row>
    <row r="77" spans="1:6" ht="15">
      <c r="A77" s="1"/>
      <c r="B77" s="1"/>
      <c r="C77" s="1"/>
      <c r="D77" s="2"/>
      <c r="E77" s="2"/>
      <c r="F77" s="25"/>
    </row>
    <row r="79" spans="1:6" ht="15">
      <c r="A79" s="1"/>
      <c r="B79" s="1"/>
      <c r="C79" s="1"/>
      <c r="D79" s="2"/>
      <c r="E79" s="2"/>
      <c r="F79" s="25"/>
    </row>
    <row r="81" ht="15">
      <c r="A81" s="1"/>
    </row>
    <row r="84" spans="1:6" ht="15">
      <c r="A84" s="1"/>
      <c r="B84" s="1"/>
      <c r="C84" s="1"/>
      <c r="D84" s="2"/>
      <c r="E84" s="2"/>
      <c r="F84" s="2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82">
      <selection activeCell="A111" sqref="A111:F111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10.00390625" style="10" customWidth="1"/>
  </cols>
  <sheetData>
    <row r="1" ht="15" customHeight="1">
      <c r="A1" s="1" t="s">
        <v>1</v>
      </c>
    </row>
    <row r="2" ht="15" customHeight="1">
      <c r="A2" s="1" t="s">
        <v>28</v>
      </c>
    </row>
    <row r="3" spans="1:6" s="9" customFormat="1" ht="15" customHeight="1">
      <c r="A3" s="19" t="s">
        <v>47</v>
      </c>
      <c r="D3" s="11">
        <v>50</v>
      </c>
      <c r="E3" s="12" t="s">
        <v>29</v>
      </c>
      <c r="F3" s="10">
        <v>-50</v>
      </c>
    </row>
    <row r="4" spans="1:6" ht="15" customHeight="1">
      <c r="A4" t="s">
        <v>48</v>
      </c>
      <c r="D4" s="13">
        <v>50</v>
      </c>
      <c r="E4" s="5" t="s">
        <v>29</v>
      </c>
      <c r="F4" s="10">
        <v>-50</v>
      </c>
    </row>
    <row r="5" spans="1:6" ht="15" customHeight="1">
      <c r="A5" t="s">
        <v>49</v>
      </c>
      <c r="D5" s="13">
        <v>50</v>
      </c>
      <c r="E5" s="95" t="s">
        <v>27</v>
      </c>
      <c r="F5" s="10">
        <v>45.45</v>
      </c>
    </row>
    <row r="6" spans="1:6" ht="15" customHeight="1">
      <c r="A6" s="1" t="s">
        <v>30</v>
      </c>
      <c r="B6" s="1"/>
      <c r="C6" s="1"/>
      <c r="D6" s="2"/>
      <c r="E6" s="2"/>
      <c r="F6" s="18">
        <f>SUM(F3:F5)</f>
        <v>-54.55</v>
      </c>
    </row>
    <row r="7" ht="15" customHeight="1"/>
    <row r="8" spans="1:6" ht="15" customHeight="1">
      <c r="A8" s="1" t="s">
        <v>31</v>
      </c>
      <c r="B8" s="1"/>
      <c r="C8" s="1"/>
      <c r="D8" s="2"/>
      <c r="E8" s="2"/>
      <c r="F8" s="18">
        <f>1000+F6</f>
        <v>945.45</v>
      </c>
    </row>
    <row r="9" ht="15" customHeight="1"/>
    <row r="10" ht="15">
      <c r="A10" s="1" t="s">
        <v>2</v>
      </c>
    </row>
    <row r="11" spans="1:6" ht="15">
      <c r="A11" t="s">
        <v>50</v>
      </c>
      <c r="D11" s="37">
        <v>25</v>
      </c>
      <c r="E11" s="95" t="s">
        <v>29</v>
      </c>
      <c r="F11" s="10">
        <v>-25</v>
      </c>
    </row>
    <row r="12" spans="1:6" ht="15">
      <c r="A12" t="s">
        <v>51</v>
      </c>
      <c r="D12" s="37">
        <v>75</v>
      </c>
      <c r="E12" s="34" t="s">
        <v>27</v>
      </c>
      <c r="F12" s="10">
        <v>68.18</v>
      </c>
    </row>
    <row r="13" spans="1:6" ht="15">
      <c r="A13" t="s">
        <v>52</v>
      </c>
      <c r="D13" s="37">
        <v>50</v>
      </c>
      <c r="E13" s="34" t="s">
        <v>27</v>
      </c>
      <c r="F13" s="10">
        <v>45.45</v>
      </c>
    </row>
    <row r="14" spans="1:6" ht="15">
      <c r="A14" t="s">
        <v>53</v>
      </c>
      <c r="D14" s="100">
        <v>5</v>
      </c>
      <c r="E14" s="95" t="s">
        <v>27</v>
      </c>
      <c r="F14" s="10">
        <v>4.55</v>
      </c>
    </row>
    <row r="15" spans="1:6" ht="15">
      <c r="A15" s="1" t="s">
        <v>30</v>
      </c>
      <c r="F15" s="10">
        <f>SUM(F11:F14)</f>
        <v>93.18</v>
      </c>
    </row>
    <row r="17" spans="1:6" ht="15">
      <c r="A17" s="1" t="s">
        <v>32</v>
      </c>
      <c r="F17" s="18">
        <f>F8+F15</f>
        <v>1038.63</v>
      </c>
    </row>
    <row r="19" ht="15">
      <c r="A19" s="1" t="s">
        <v>14</v>
      </c>
    </row>
    <row r="20" spans="1:6" ht="15">
      <c r="A20" t="s">
        <v>140</v>
      </c>
      <c r="D20" s="43">
        <v>100</v>
      </c>
      <c r="E20" s="117" t="s">
        <v>27</v>
      </c>
      <c r="F20" s="10">
        <v>90.91</v>
      </c>
    </row>
    <row r="21" spans="1:6" ht="15">
      <c r="A21" s="7" t="s">
        <v>141</v>
      </c>
      <c r="D21" s="43">
        <v>75</v>
      </c>
      <c r="E21" s="117" t="s">
        <v>27</v>
      </c>
      <c r="F21" s="10">
        <v>68.18</v>
      </c>
    </row>
    <row r="22" spans="1:6" ht="15">
      <c r="A22" s="7" t="s">
        <v>142</v>
      </c>
      <c r="D22" s="43">
        <v>25</v>
      </c>
      <c r="E22" s="117" t="s">
        <v>27</v>
      </c>
      <c r="F22" s="10">
        <v>22.73</v>
      </c>
    </row>
    <row r="23" spans="1:6" ht="15">
      <c r="A23" s="1" t="s">
        <v>30</v>
      </c>
      <c r="B23" s="1"/>
      <c r="C23" s="1"/>
      <c r="D23" s="2"/>
      <c r="E23" s="2"/>
      <c r="F23" s="18">
        <f>SUM(F20:F22)</f>
        <v>181.82</v>
      </c>
    </row>
    <row r="25" spans="1:6" ht="15">
      <c r="A25" s="1" t="s">
        <v>125</v>
      </c>
      <c r="B25" s="1"/>
      <c r="C25" s="1"/>
      <c r="D25" s="2"/>
      <c r="E25" s="2"/>
      <c r="F25" s="18">
        <f>F17+F23</f>
        <v>1220.45</v>
      </c>
    </row>
    <row r="27" ht="15">
      <c r="A27" s="1" t="s">
        <v>15</v>
      </c>
    </row>
    <row r="28" spans="1:6" ht="15">
      <c r="A28" t="s">
        <v>166</v>
      </c>
      <c r="D28" s="56">
        <v>75</v>
      </c>
      <c r="E28" s="120" t="s">
        <v>27</v>
      </c>
      <c r="F28" s="10">
        <v>68.18</v>
      </c>
    </row>
    <row r="29" spans="1:6" ht="15">
      <c r="A29" s="7" t="s">
        <v>174</v>
      </c>
      <c r="D29" s="56">
        <v>50</v>
      </c>
      <c r="E29" s="120" t="s">
        <v>27</v>
      </c>
      <c r="F29" s="10">
        <v>45.45</v>
      </c>
    </row>
    <row r="30" spans="1:6" ht="15">
      <c r="A30" t="s">
        <v>180</v>
      </c>
      <c r="D30" s="56">
        <v>100</v>
      </c>
      <c r="E30" s="120" t="s">
        <v>29</v>
      </c>
      <c r="F30" s="10">
        <v>-100</v>
      </c>
    </row>
    <row r="31" spans="1:6" ht="15">
      <c r="A31" s="1" t="s">
        <v>30</v>
      </c>
      <c r="F31" s="18">
        <f>SUM(F28:F30)</f>
        <v>13.63000000000001</v>
      </c>
    </row>
    <row r="33" spans="1:6" ht="15">
      <c r="A33" s="1" t="s">
        <v>168</v>
      </c>
      <c r="F33" s="18">
        <f>F25+F31</f>
        <v>1234.0800000000002</v>
      </c>
    </row>
    <row r="34" spans="1:6" ht="15">
      <c r="A34" s="1"/>
      <c r="D34" s="123"/>
      <c r="E34" s="123"/>
      <c r="F34" s="18"/>
    </row>
    <row r="35" spans="1:6" ht="15">
      <c r="A35" s="1" t="s">
        <v>16</v>
      </c>
      <c r="D35" s="123"/>
      <c r="E35" s="123"/>
      <c r="F35" s="18"/>
    </row>
    <row r="36" spans="1:6" ht="15">
      <c r="A36" t="s">
        <v>219</v>
      </c>
      <c r="D36" s="122">
        <v>25</v>
      </c>
      <c r="E36" s="123" t="s">
        <v>27</v>
      </c>
      <c r="F36" s="10">
        <v>22.73</v>
      </c>
    </row>
    <row r="37" spans="1:6" ht="15">
      <c r="A37" s="7" t="s">
        <v>220</v>
      </c>
      <c r="D37" s="122">
        <v>25</v>
      </c>
      <c r="E37" s="123" t="s">
        <v>27</v>
      </c>
      <c r="F37" s="10">
        <v>22.73</v>
      </c>
    </row>
    <row r="38" spans="1:6" ht="15">
      <c r="A38" s="7" t="s">
        <v>221</v>
      </c>
      <c r="D38" s="59">
        <v>100</v>
      </c>
      <c r="E38" s="123" t="s">
        <v>27</v>
      </c>
      <c r="F38" s="10">
        <v>90.91</v>
      </c>
    </row>
    <row r="39" spans="1:6" ht="15">
      <c r="A39" s="7" t="s">
        <v>222</v>
      </c>
      <c r="D39" s="59">
        <v>50</v>
      </c>
      <c r="E39" s="123" t="s">
        <v>27</v>
      </c>
      <c r="F39" s="10">
        <v>45.45</v>
      </c>
    </row>
    <row r="40" spans="1:6" ht="15">
      <c r="A40" s="1" t="s">
        <v>30</v>
      </c>
      <c r="B40" s="1"/>
      <c r="C40" s="1"/>
      <c r="D40" s="47"/>
      <c r="E40" s="2"/>
      <c r="F40" s="18">
        <f>SUM(F36:F39)</f>
        <v>181.82</v>
      </c>
    </row>
    <row r="41" spans="1:6" ht="15">
      <c r="A41" s="1"/>
      <c r="B41" s="1"/>
      <c r="C41" s="1"/>
      <c r="D41" s="2"/>
      <c r="E41" s="2"/>
      <c r="F41" s="18"/>
    </row>
    <row r="42" spans="1:6" ht="15">
      <c r="A42" s="1" t="s">
        <v>205</v>
      </c>
      <c r="B42" s="1"/>
      <c r="C42" s="1"/>
      <c r="D42" s="2"/>
      <c r="E42" s="2"/>
      <c r="F42" s="18">
        <f>F33+F40</f>
        <v>1415.9</v>
      </c>
    </row>
    <row r="43" spans="1:6" ht="15">
      <c r="A43" s="1"/>
      <c r="B43" s="1"/>
      <c r="C43" s="1"/>
      <c r="D43" s="2"/>
      <c r="E43" s="2"/>
      <c r="F43" s="18"/>
    </row>
    <row r="44" ht="15">
      <c r="A44" s="1" t="s">
        <v>17</v>
      </c>
    </row>
    <row r="45" spans="1:6" ht="15">
      <c r="A45" s="7" t="s">
        <v>258</v>
      </c>
      <c r="D45" s="127">
        <v>25</v>
      </c>
      <c r="E45" s="128" t="s">
        <v>27</v>
      </c>
      <c r="F45" s="10">
        <v>22.73</v>
      </c>
    </row>
    <row r="46" spans="1:6" ht="15">
      <c r="A46" s="7" t="s">
        <v>259</v>
      </c>
      <c r="D46" s="63">
        <v>5</v>
      </c>
      <c r="E46" s="128" t="s">
        <v>29</v>
      </c>
      <c r="F46" s="10">
        <v>-5</v>
      </c>
    </row>
    <row r="47" spans="1:6" ht="15">
      <c r="A47" s="7" t="s">
        <v>260</v>
      </c>
      <c r="D47" s="63">
        <v>25</v>
      </c>
      <c r="E47" s="128" t="s">
        <v>27</v>
      </c>
      <c r="F47" s="10">
        <v>22.73</v>
      </c>
    </row>
    <row r="48" spans="1:6" ht="15">
      <c r="A48" s="7" t="s">
        <v>261</v>
      </c>
      <c r="D48" s="63">
        <v>50</v>
      </c>
      <c r="E48" s="128" t="s">
        <v>29</v>
      </c>
      <c r="F48" s="10">
        <v>-50</v>
      </c>
    </row>
    <row r="49" spans="1:6" ht="15">
      <c r="A49" s="7" t="s">
        <v>262</v>
      </c>
      <c r="B49" s="7"/>
      <c r="C49" s="7"/>
      <c r="D49" s="98">
        <v>50</v>
      </c>
      <c r="E49" s="94" t="s">
        <v>29</v>
      </c>
      <c r="F49" s="16">
        <v>-50</v>
      </c>
    </row>
    <row r="50" spans="1:6" ht="15">
      <c r="A50" s="7" t="s">
        <v>263</v>
      </c>
      <c r="D50" s="127">
        <v>50</v>
      </c>
      <c r="E50" s="128" t="s">
        <v>27</v>
      </c>
      <c r="F50" s="10">
        <v>45.45</v>
      </c>
    </row>
    <row r="51" spans="1:6" ht="15">
      <c r="A51" s="1" t="s">
        <v>30</v>
      </c>
      <c r="B51" s="1"/>
      <c r="C51" s="1"/>
      <c r="D51" s="2"/>
      <c r="E51" s="2"/>
      <c r="F51" s="18">
        <f>SUM(F45:F50)</f>
        <v>-14.089999999999996</v>
      </c>
    </row>
    <row r="53" spans="1:6" ht="15">
      <c r="A53" s="1" t="s">
        <v>247</v>
      </c>
      <c r="F53" s="18">
        <f>F42+F51</f>
        <v>1401.8100000000002</v>
      </c>
    </row>
    <row r="54" spans="4:5" ht="15">
      <c r="D54" s="69"/>
      <c r="E54" s="68"/>
    </row>
    <row r="55" spans="1:5" ht="15">
      <c r="A55" s="1" t="s">
        <v>18</v>
      </c>
      <c r="D55" s="69"/>
      <c r="E55" s="68"/>
    </row>
    <row r="56" spans="1:6" ht="15">
      <c r="A56" t="s">
        <v>283</v>
      </c>
      <c r="D56" s="69">
        <v>100</v>
      </c>
      <c r="E56" s="131" t="s">
        <v>27</v>
      </c>
      <c r="F56" s="10">
        <v>90.91</v>
      </c>
    </row>
    <row r="57" spans="1:6" ht="15">
      <c r="A57" s="7" t="s">
        <v>278</v>
      </c>
      <c r="B57" s="1"/>
      <c r="C57" s="1"/>
      <c r="D57" s="98">
        <v>25</v>
      </c>
      <c r="E57" s="94" t="s">
        <v>29</v>
      </c>
      <c r="F57" s="16">
        <v>-25</v>
      </c>
    </row>
    <row r="58" spans="1:6" ht="15">
      <c r="A58" s="7" t="s">
        <v>284</v>
      </c>
      <c r="D58" s="130">
        <v>5</v>
      </c>
      <c r="E58" s="131" t="s">
        <v>27</v>
      </c>
      <c r="F58" s="10">
        <v>4.55</v>
      </c>
    </row>
    <row r="59" spans="1:6" ht="15">
      <c r="A59" s="7" t="s">
        <v>285</v>
      </c>
      <c r="B59" s="1"/>
      <c r="C59" s="1"/>
      <c r="D59" s="98">
        <v>50</v>
      </c>
      <c r="E59" s="94" t="s">
        <v>27</v>
      </c>
      <c r="F59" s="16">
        <v>45.45</v>
      </c>
    </row>
    <row r="60" spans="1:6" ht="15">
      <c r="A60" s="7" t="s">
        <v>286</v>
      </c>
      <c r="D60" s="130">
        <v>75</v>
      </c>
      <c r="E60" s="131" t="s">
        <v>29</v>
      </c>
      <c r="F60" s="10">
        <v>-75</v>
      </c>
    </row>
    <row r="61" spans="1:6" ht="15">
      <c r="A61" s="1" t="s">
        <v>30</v>
      </c>
      <c r="F61" s="18">
        <f>SUM(F56:F60)</f>
        <v>40.91</v>
      </c>
    </row>
    <row r="62" spans="4:5" ht="15">
      <c r="D62" s="72"/>
      <c r="E62" s="71"/>
    </row>
    <row r="63" spans="1:6" ht="15">
      <c r="A63" s="1" t="s">
        <v>282</v>
      </c>
      <c r="B63" s="1"/>
      <c r="C63" s="1"/>
      <c r="D63" s="47"/>
      <c r="E63" s="2"/>
      <c r="F63" s="18">
        <f>F53+F61</f>
        <v>1442.7200000000003</v>
      </c>
    </row>
    <row r="64" spans="1:5" ht="15">
      <c r="A64" s="7"/>
      <c r="D64" s="72"/>
      <c r="E64" s="71"/>
    </row>
    <row r="65" spans="1:5" ht="15">
      <c r="A65" s="1" t="s">
        <v>19</v>
      </c>
      <c r="D65" s="72"/>
      <c r="E65" s="71"/>
    </row>
    <row r="66" spans="1:6" ht="15">
      <c r="A66" s="7" t="s">
        <v>299</v>
      </c>
      <c r="D66" s="72">
        <v>25</v>
      </c>
      <c r="E66" s="131" t="s">
        <v>29</v>
      </c>
      <c r="F66" s="10">
        <v>-25</v>
      </c>
    </row>
    <row r="67" spans="1:6" ht="15">
      <c r="A67" s="7" t="s">
        <v>300</v>
      </c>
      <c r="B67" s="7"/>
      <c r="C67" s="7"/>
      <c r="D67" s="98">
        <v>35</v>
      </c>
      <c r="E67" s="94" t="s">
        <v>27</v>
      </c>
      <c r="F67" s="16">
        <v>31.82</v>
      </c>
    </row>
    <row r="68" spans="1:6" ht="15">
      <c r="A68" s="7" t="s">
        <v>301</v>
      </c>
      <c r="D68" s="130">
        <v>45</v>
      </c>
      <c r="E68" s="131" t="s">
        <v>27</v>
      </c>
      <c r="F68" s="10">
        <v>40.91</v>
      </c>
    </row>
    <row r="69" spans="1:6" ht="15">
      <c r="A69" s="7" t="s">
        <v>302</v>
      </c>
      <c r="B69" s="7"/>
      <c r="C69" s="7"/>
      <c r="D69" s="98">
        <v>80</v>
      </c>
      <c r="E69" s="94" t="s">
        <v>29</v>
      </c>
      <c r="F69" s="16">
        <v>-80</v>
      </c>
    </row>
    <row r="70" spans="1:6" ht="15">
      <c r="A70" s="7" t="s">
        <v>303</v>
      </c>
      <c r="D70" s="130">
        <v>40</v>
      </c>
      <c r="E70" s="131" t="s">
        <v>27</v>
      </c>
      <c r="F70" s="10">
        <v>36.36</v>
      </c>
    </row>
    <row r="71" spans="1:6" ht="15">
      <c r="A71" t="s">
        <v>304</v>
      </c>
      <c r="B71" s="7"/>
      <c r="C71" s="7"/>
      <c r="D71" s="98">
        <v>25</v>
      </c>
      <c r="E71" s="131" t="s">
        <v>29</v>
      </c>
      <c r="F71" s="10">
        <v>-25</v>
      </c>
    </row>
    <row r="72" spans="1:6" ht="15">
      <c r="A72" s="1" t="s">
        <v>30</v>
      </c>
      <c r="B72" s="1"/>
      <c r="C72" s="1"/>
      <c r="D72" s="47"/>
      <c r="E72" s="2"/>
      <c r="F72" s="18">
        <f>SUM(F66:F71)</f>
        <v>-20.910000000000004</v>
      </c>
    </row>
    <row r="73" spans="1:5" ht="15">
      <c r="A73" s="7"/>
      <c r="D73" s="75"/>
      <c r="E73" s="74"/>
    </row>
    <row r="74" spans="1:6" ht="15">
      <c r="A74" s="1" t="s">
        <v>305</v>
      </c>
      <c r="B74" s="1"/>
      <c r="C74" s="1"/>
      <c r="D74" s="47"/>
      <c r="E74" s="2"/>
      <c r="F74" s="18">
        <f>F63+F72</f>
        <v>1421.8100000000002</v>
      </c>
    </row>
    <row r="75" spans="1:5" ht="15">
      <c r="A75" s="7"/>
      <c r="D75" s="75"/>
      <c r="E75" s="74"/>
    </row>
    <row r="76" ht="15">
      <c r="A76" s="1" t="s">
        <v>20</v>
      </c>
    </row>
    <row r="77" spans="1:6" ht="15">
      <c r="A77" s="7" t="s">
        <v>335</v>
      </c>
      <c r="D77" s="130">
        <v>25</v>
      </c>
      <c r="E77" s="131" t="s">
        <v>27</v>
      </c>
      <c r="F77" s="10">
        <v>22.73</v>
      </c>
    </row>
    <row r="78" spans="1:6" ht="15">
      <c r="A78" s="7" t="s">
        <v>355</v>
      </c>
      <c r="B78" s="7"/>
      <c r="C78" s="7"/>
      <c r="D78" s="98">
        <v>75</v>
      </c>
      <c r="E78" s="94" t="s">
        <v>29</v>
      </c>
      <c r="F78" s="16">
        <v>-75</v>
      </c>
    </row>
    <row r="79" spans="1:6" ht="15">
      <c r="A79" s="7" t="s">
        <v>329</v>
      </c>
      <c r="D79" s="130">
        <v>150</v>
      </c>
      <c r="E79" s="131" t="s">
        <v>29</v>
      </c>
      <c r="F79" s="10">
        <v>-150</v>
      </c>
    </row>
    <row r="80" spans="1:6" ht="15">
      <c r="A80" s="7" t="s">
        <v>356</v>
      </c>
      <c r="D80" s="130">
        <v>50</v>
      </c>
      <c r="E80" s="131" t="s">
        <v>29</v>
      </c>
      <c r="F80" s="10">
        <v>-50</v>
      </c>
    </row>
    <row r="81" spans="1:6" ht="15">
      <c r="A81" s="1" t="s">
        <v>30</v>
      </c>
      <c r="B81" s="1"/>
      <c r="C81" s="1"/>
      <c r="D81" s="47"/>
      <c r="E81" s="2"/>
      <c r="F81" s="18">
        <f>SUM(F77:F80)</f>
        <v>-252.26999999999998</v>
      </c>
    </row>
    <row r="82" spans="4:5" ht="15">
      <c r="D82" s="77"/>
      <c r="E82" s="76"/>
    </row>
    <row r="83" spans="1:6" ht="15">
      <c r="A83" s="1" t="s">
        <v>333</v>
      </c>
      <c r="B83" s="1"/>
      <c r="C83" s="1"/>
      <c r="D83" s="47"/>
      <c r="E83" s="2"/>
      <c r="F83" s="18">
        <f>F74+F81</f>
        <v>1169.5400000000002</v>
      </c>
    </row>
    <row r="84" spans="4:5" ht="15">
      <c r="D84" s="77"/>
      <c r="E84" s="76"/>
    </row>
    <row r="85" spans="1:5" ht="15">
      <c r="A85" s="1" t="s">
        <v>21</v>
      </c>
      <c r="D85" s="77"/>
      <c r="E85" s="76"/>
    </row>
    <row r="86" spans="1:6" ht="15">
      <c r="A86" s="7" t="s">
        <v>362</v>
      </c>
      <c r="B86" s="7"/>
      <c r="C86" s="7"/>
      <c r="D86" s="98">
        <v>50</v>
      </c>
      <c r="E86" s="94" t="s">
        <v>27</v>
      </c>
      <c r="F86" s="16">
        <v>45.45</v>
      </c>
    </row>
    <row r="87" spans="1:6" ht="15">
      <c r="A87" s="7" t="s">
        <v>363</v>
      </c>
      <c r="B87" s="7"/>
      <c r="C87" s="7"/>
      <c r="D87" s="98">
        <v>50</v>
      </c>
      <c r="E87" s="94" t="s">
        <v>29</v>
      </c>
      <c r="F87" s="16">
        <v>-50</v>
      </c>
    </row>
    <row r="88" spans="1:6" ht="15">
      <c r="A88" s="7" t="s">
        <v>364</v>
      </c>
      <c r="B88" s="7"/>
      <c r="C88" s="7"/>
      <c r="D88" s="98">
        <v>50</v>
      </c>
      <c r="E88" s="94" t="s">
        <v>29</v>
      </c>
      <c r="F88" s="16">
        <v>-50</v>
      </c>
    </row>
    <row r="89" spans="1:6" ht="15">
      <c r="A89" s="7" t="s">
        <v>365</v>
      </c>
      <c r="B89" s="7"/>
      <c r="C89" s="7"/>
      <c r="D89" s="98">
        <v>50</v>
      </c>
      <c r="E89" s="94" t="s">
        <v>27</v>
      </c>
      <c r="F89" s="16">
        <v>45.45</v>
      </c>
    </row>
    <row r="90" spans="1:6" ht="15">
      <c r="A90" s="1" t="s">
        <v>30</v>
      </c>
      <c r="F90" s="18">
        <f>SUM(F86:F89)</f>
        <v>-9.099999999999994</v>
      </c>
    </row>
    <row r="91" spans="4:5" ht="15">
      <c r="D91" s="80"/>
      <c r="E91" s="78"/>
    </row>
    <row r="92" spans="1:6" ht="15">
      <c r="A92" s="1" t="s">
        <v>361</v>
      </c>
      <c r="D92" s="80"/>
      <c r="E92" s="78"/>
      <c r="F92" s="18">
        <f>F83+F90</f>
        <v>1160.4400000000003</v>
      </c>
    </row>
    <row r="93" spans="4:5" ht="15">
      <c r="D93" s="80"/>
      <c r="E93" s="78"/>
    </row>
    <row r="94" spans="1:6" ht="15">
      <c r="A94" s="1" t="s">
        <v>22</v>
      </c>
      <c r="B94" s="1"/>
      <c r="C94" s="1"/>
      <c r="D94" s="2"/>
      <c r="E94" s="2"/>
      <c r="F94" s="18"/>
    </row>
    <row r="95" spans="1:6" ht="15">
      <c r="A95" s="7" t="s">
        <v>402</v>
      </c>
      <c r="B95" s="7"/>
      <c r="C95" s="7"/>
      <c r="D95" s="98">
        <v>50</v>
      </c>
      <c r="E95" s="94" t="s">
        <v>27</v>
      </c>
      <c r="F95" s="16">
        <v>45.45</v>
      </c>
    </row>
    <row r="96" spans="1:6" ht="15">
      <c r="A96" s="7" t="s">
        <v>395</v>
      </c>
      <c r="B96" s="7"/>
      <c r="C96" s="7"/>
      <c r="D96" s="98">
        <v>25</v>
      </c>
      <c r="E96" s="94" t="s">
        <v>27</v>
      </c>
      <c r="F96" s="16">
        <v>22.73</v>
      </c>
    </row>
    <row r="97" spans="1:6" ht="15">
      <c r="A97" s="7" t="s">
        <v>407</v>
      </c>
      <c r="B97" s="7"/>
      <c r="C97" s="7"/>
      <c r="D97" s="98">
        <v>25</v>
      </c>
      <c r="E97" s="94" t="s">
        <v>29</v>
      </c>
      <c r="F97" s="16">
        <v>-25</v>
      </c>
    </row>
    <row r="98" spans="1:6" ht="15">
      <c r="A98" s="7" t="s">
        <v>408</v>
      </c>
      <c r="B98" s="7"/>
      <c r="C98" s="7"/>
      <c r="D98" s="98">
        <v>100</v>
      </c>
      <c r="E98" s="94" t="s">
        <v>27</v>
      </c>
      <c r="F98" s="16">
        <v>90.91</v>
      </c>
    </row>
    <row r="99" spans="1:6" ht="15">
      <c r="A99" s="7" t="s">
        <v>409</v>
      </c>
      <c r="B99" s="7"/>
      <c r="C99" s="7"/>
      <c r="D99" s="98">
        <v>50</v>
      </c>
      <c r="E99" s="94" t="s">
        <v>29</v>
      </c>
      <c r="F99" s="16">
        <v>-50</v>
      </c>
    </row>
    <row r="100" spans="1:6" ht="15">
      <c r="A100" s="1" t="s">
        <v>30</v>
      </c>
      <c r="B100" s="1"/>
      <c r="C100" s="1"/>
      <c r="D100" s="2"/>
      <c r="E100" s="2"/>
      <c r="F100" s="18">
        <f>SUM(F95:F99)</f>
        <v>84.09</v>
      </c>
    </row>
    <row r="101" spans="1:6" ht="15">
      <c r="A101" s="1"/>
      <c r="B101" s="1"/>
      <c r="C101" s="1"/>
      <c r="D101" s="2"/>
      <c r="E101" s="2"/>
      <c r="F101" s="18"/>
    </row>
    <row r="102" spans="1:6" ht="15">
      <c r="A102" s="1" t="s">
        <v>401</v>
      </c>
      <c r="B102" s="1"/>
      <c r="C102" s="1"/>
      <c r="D102" s="2"/>
      <c r="E102" s="2"/>
      <c r="F102" s="18">
        <f>F92+F100</f>
        <v>1244.5300000000002</v>
      </c>
    </row>
    <row r="104" ht="15">
      <c r="A104" s="1" t="s">
        <v>23</v>
      </c>
    </row>
    <row r="105" spans="1:6" ht="15">
      <c r="A105" s="7" t="s">
        <v>421</v>
      </c>
      <c r="B105" s="7"/>
      <c r="C105" s="7"/>
      <c r="D105" s="98">
        <v>50</v>
      </c>
      <c r="E105" s="94" t="s">
        <v>27</v>
      </c>
      <c r="F105" s="16">
        <v>45.45</v>
      </c>
    </row>
    <row r="106" spans="1:6" ht="15">
      <c r="A106" s="7" t="s">
        <v>434</v>
      </c>
      <c r="B106" s="7"/>
      <c r="C106" s="7"/>
      <c r="D106" s="98">
        <v>100</v>
      </c>
      <c r="E106" s="94" t="s">
        <v>29</v>
      </c>
      <c r="F106" s="16">
        <v>-100</v>
      </c>
    </row>
    <row r="107" spans="1:6" ht="15">
      <c r="A107" s="7" t="s">
        <v>435</v>
      </c>
      <c r="B107" s="7"/>
      <c r="C107" s="7"/>
      <c r="D107" s="98">
        <v>75</v>
      </c>
      <c r="E107" s="94" t="s">
        <v>27</v>
      </c>
      <c r="F107" s="16">
        <v>68.18</v>
      </c>
    </row>
    <row r="108" spans="1:6" ht="15">
      <c r="A108" s="7" t="s">
        <v>432</v>
      </c>
      <c r="B108" s="7"/>
      <c r="C108" s="7"/>
      <c r="D108" s="98">
        <v>150</v>
      </c>
      <c r="E108" s="94" t="s">
        <v>29</v>
      </c>
      <c r="F108" s="16">
        <v>-150</v>
      </c>
    </row>
    <row r="109" spans="1:6" ht="15">
      <c r="A109" s="1" t="s">
        <v>30</v>
      </c>
      <c r="B109" s="1"/>
      <c r="C109" s="1"/>
      <c r="D109" s="2"/>
      <c r="E109" s="2"/>
      <c r="F109" s="18">
        <f>SUM(F105:F108)</f>
        <v>-136.37</v>
      </c>
    </row>
    <row r="111" spans="1:6" ht="15">
      <c r="A111" s="1" t="s">
        <v>425</v>
      </c>
      <c r="B111" s="1"/>
      <c r="C111" s="1"/>
      <c r="D111" s="2"/>
      <c r="E111" s="2"/>
      <c r="F111" s="18">
        <f>F102+F109</f>
        <v>1108.1600000000003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58">
      <selection activeCell="A85" sqref="A85:F85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11.140625" style="24" customWidth="1"/>
  </cols>
  <sheetData>
    <row r="1" spans="1:6" ht="15">
      <c r="A1" s="1" t="s">
        <v>1</v>
      </c>
      <c r="B1" s="7"/>
      <c r="C1" s="7"/>
      <c r="D1" s="6"/>
      <c r="E1" s="6"/>
      <c r="F1" s="31"/>
    </row>
    <row r="2" spans="1:6" ht="15">
      <c r="A2" s="1" t="s">
        <v>28</v>
      </c>
      <c r="B2" s="7"/>
      <c r="C2" s="7"/>
      <c r="D2" s="6"/>
      <c r="E2" s="6"/>
      <c r="F2" s="31"/>
    </row>
    <row r="3" spans="1:6" ht="15">
      <c r="A3" t="s">
        <v>54</v>
      </c>
      <c r="B3" s="7"/>
      <c r="C3" s="7"/>
      <c r="D3" s="17">
        <v>50</v>
      </c>
      <c r="E3" s="95" t="s">
        <v>27</v>
      </c>
      <c r="F3" s="31">
        <v>45.45</v>
      </c>
    </row>
    <row r="4" spans="1:6" ht="15">
      <c r="A4" t="s">
        <v>40</v>
      </c>
      <c r="B4" s="7"/>
      <c r="C4" s="7"/>
      <c r="D4" s="17">
        <v>25</v>
      </c>
      <c r="E4" s="6" t="s">
        <v>29</v>
      </c>
      <c r="F4" s="31">
        <v>-25</v>
      </c>
    </row>
    <row r="5" spans="1:6" ht="15">
      <c r="A5" t="s">
        <v>55</v>
      </c>
      <c r="B5" s="7"/>
      <c r="C5" s="7"/>
      <c r="D5" s="17">
        <v>25</v>
      </c>
      <c r="E5" s="95" t="s">
        <v>27</v>
      </c>
      <c r="F5" s="31">
        <v>22.73</v>
      </c>
    </row>
    <row r="6" spans="1:6" ht="15">
      <c r="A6" t="s">
        <v>56</v>
      </c>
      <c r="B6" s="7"/>
      <c r="C6" s="7"/>
      <c r="D6" s="98">
        <v>100</v>
      </c>
      <c r="E6" s="95" t="s">
        <v>29</v>
      </c>
      <c r="F6" s="96">
        <v>-100</v>
      </c>
    </row>
    <row r="7" spans="1:6" ht="15">
      <c r="A7" t="s">
        <v>57</v>
      </c>
      <c r="B7" s="7"/>
      <c r="C7" s="7"/>
      <c r="D7" s="98">
        <v>50</v>
      </c>
      <c r="E7" s="95" t="s">
        <v>29</v>
      </c>
      <c r="F7" s="96">
        <v>-50</v>
      </c>
    </row>
    <row r="8" spans="1:6" ht="15">
      <c r="A8" s="1" t="s">
        <v>30</v>
      </c>
      <c r="B8" s="1"/>
      <c r="C8" s="1"/>
      <c r="D8" s="2"/>
      <c r="E8" s="2"/>
      <c r="F8" s="25">
        <f>SUM(F3:F7)</f>
        <v>-106.82</v>
      </c>
    </row>
    <row r="9" spans="1:6" ht="15">
      <c r="A9" s="7"/>
      <c r="B9" s="7"/>
      <c r="C9" s="7"/>
      <c r="D9" s="6"/>
      <c r="E9" s="6"/>
      <c r="F9" s="31"/>
    </row>
    <row r="10" spans="1:6" ht="15">
      <c r="A10" s="1" t="s">
        <v>31</v>
      </c>
      <c r="B10" s="1"/>
      <c r="C10" s="1"/>
      <c r="D10" s="2"/>
      <c r="E10" s="2"/>
      <c r="F10" s="25">
        <f>1000+F8</f>
        <v>893.1800000000001</v>
      </c>
    </row>
    <row r="12" ht="15">
      <c r="A12" s="1" t="s">
        <v>2</v>
      </c>
    </row>
    <row r="13" spans="1:6" ht="15">
      <c r="A13" t="s">
        <v>58</v>
      </c>
      <c r="D13" s="37">
        <v>100</v>
      </c>
      <c r="E13" s="34" t="s">
        <v>27</v>
      </c>
      <c r="F13" s="24">
        <v>90.91</v>
      </c>
    </row>
    <row r="14" spans="1:6" ht="15">
      <c r="A14" s="99" t="s">
        <v>59</v>
      </c>
      <c r="B14" s="99"/>
      <c r="C14" s="99"/>
      <c r="D14" s="100">
        <v>25</v>
      </c>
      <c r="E14" s="95" t="s">
        <v>29</v>
      </c>
      <c r="F14" s="24">
        <v>-25</v>
      </c>
    </row>
    <row r="15" spans="1:6" ht="15">
      <c r="A15" s="99" t="s">
        <v>60</v>
      </c>
      <c r="B15" s="92"/>
      <c r="C15" s="92"/>
      <c r="D15" s="100">
        <v>100</v>
      </c>
      <c r="E15" s="95" t="s">
        <v>27</v>
      </c>
      <c r="F15" s="24">
        <v>90.91</v>
      </c>
    </row>
    <row r="16" spans="1:6" ht="15">
      <c r="A16" s="99" t="s">
        <v>61</v>
      </c>
      <c r="B16" s="92"/>
      <c r="C16" s="92"/>
      <c r="D16" s="37">
        <v>25</v>
      </c>
      <c r="E16" s="95" t="s">
        <v>27</v>
      </c>
      <c r="F16" s="24">
        <v>65</v>
      </c>
    </row>
    <row r="17" spans="1:6" ht="15">
      <c r="A17" s="1" t="s">
        <v>30</v>
      </c>
      <c r="B17" s="1"/>
      <c r="C17" s="1"/>
      <c r="D17" s="2"/>
      <c r="E17" s="2"/>
      <c r="F17" s="25">
        <f>SUM(F13:F16)</f>
        <v>221.82</v>
      </c>
    </row>
    <row r="19" spans="1:6" ht="15">
      <c r="A19" s="1" t="s">
        <v>32</v>
      </c>
      <c r="B19" s="1"/>
      <c r="C19" s="1"/>
      <c r="D19" s="2"/>
      <c r="E19" s="2"/>
      <c r="F19" s="25">
        <f>F10+F17</f>
        <v>1115</v>
      </c>
    </row>
    <row r="21" ht="15">
      <c r="A21" s="1" t="s">
        <v>14</v>
      </c>
    </row>
    <row r="22" spans="1:6" ht="15">
      <c r="A22" t="s">
        <v>130</v>
      </c>
      <c r="D22" s="43">
        <v>200</v>
      </c>
      <c r="E22" s="117" t="s">
        <v>27</v>
      </c>
      <c r="F22" s="24">
        <v>220</v>
      </c>
    </row>
    <row r="23" spans="1:6" ht="15">
      <c r="A23" s="7" t="s">
        <v>131</v>
      </c>
      <c r="D23" s="43">
        <v>25</v>
      </c>
      <c r="E23" s="117" t="s">
        <v>29</v>
      </c>
      <c r="F23" s="24">
        <v>-25</v>
      </c>
    </row>
    <row r="24" spans="1:6" ht="15">
      <c r="A24" t="s">
        <v>132</v>
      </c>
      <c r="D24" s="43">
        <v>25</v>
      </c>
      <c r="E24" s="117" t="s">
        <v>27</v>
      </c>
      <c r="F24" s="24">
        <v>22.73</v>
      </c>
    </row>
    <row r="25" spans="1:6" ht="15">
      <c r="A25" s="45" t="s">
        <v>30</v>
      </c>
      <c r="B25" s="110"/>
      <c r="C25" s="110"/>
      <c r="F25" s="24">
        <f>SUM(F22:F24)</f>
        <v>217.73</v>
      </c>
    </row>
    <row r="26" spans="1:3" ht="15">
      <c r="A26" s="110"/>
      <c r="B26" s="110"/>
      <c r="C26" s="110"/>
    </row>
    <row r="27" spans="1:6" ht="15">
      <c r="A27" s="45" t="s">
        <v>125</v>
      </c>
      <c r="B27" s="110"/>
      <c r="C27" s="110"/>
      <c r="D27" s="43"/>
      <c r="E27" s="39"/>
      <c r="F27" s="25">
        <f>F19+F25</f>
        <v>1332.73</v>
      </c>
    </row>
    <row r="28" spans="1:6" ht="15">
      <c r="A28" s="1"/>
      <c r="B28" s="1"/>
      <c r="C28" s="1"/>
      <c r="D28" s="2"/>
      <c r="E28" s="2"/>
      <c r="F28" s="25"/>
    </row>
    <row r="29" ht="15">
      <c r="A29" s="1" t="s">
        <v>15</v>
      </c>
    </row>
    <row r="30" spans="1:6" ht="15">
      <c r="A30" s="7" t="s">
        <v>171</v>
      </c>
      <c r="B30" s="1"/>
      <c r="C30" s="1"/>
      <c r="D30" s="98">
        <v>220</v>
      </c>
      <c r="E30" s="94" t="s">
        <v>29</v>
      </c>
      <c r="F30" s="96">
        <v>-220</v>
      </c>
    </row>
    <row r="31" spans="1:6" ht="15">
      <c r="A31" s="7" t="s">
        <v>172</v>
      </c>
      <c r="D31" s="119">
        <v>10</v>
      </c>
      <c r="E31" s="120" t="s">
        <v>29</v>
      </c>
      <c r="F31" s="24">
        <v>-10</v>
      </c>
    </row>
    <row r="32" spans="1:6" ht="15">
      <c r="A32" s="7" t="s">
        <v>173</v>
      </c>
      <c r="D32" s="119">
        <v>20</v>
      </c>
      <c r="E32" s="120" t="s">
        <v>29</v>
      </c>
      <c r="F32" s="24">
        <v>-20</v>
      </c>
    </row>
    <row r="33" spans="1:6" ht="15">
      <c r="A33" s="1" t="s">
        <v>30</v>
      </c>
      <c r="D33" s="56"/>
      <c r="E33" s="54"/>
      <c r="F33" s="25">
        <f>SUM(F30:F32)</f>
        <v>-250</v>
      </c>
    </row>
    <row r="34" spans="4:5" ht="15">
      <c r="D34" s="56"/>
      <c r="E34" s="54"/>
    </row>
    <row r="35" spans="1:6" ht="15">
      <c r="A35" s="1" t="s">
        <v>168</v>
      </c>
      <c r="D35" s="56"/>
      <c r="E35" s="54"/>
      <c r="F35" s="25">
        <f>F27+F33</f>
        <v>1082.73</v>
      </c>
    </row>
    <row r="36" spans="1:3" ht="15">
      <c r="A36" s="99"/>
      <c r="B36" s="99"/>
      <c r="C36" s="99"/>
    </row>
    <row r="37" spans="1:5" ht="15">
      <c r="A37" s="45" t="s">
        <v>16</v>
      </c>
      <c r="B37" s="99"/>
      <c r="C37" s="99"/>
      <c r="D37" s="56"/>
      <c r="E37" s="54"/>
    </row>
    <row r="38" spans="1:6" ht="15">
      <c r="A38" s="7" t="s">
        <v>216</v>
      </c>
      <c r="B38" s="7"/>
      <c r="C38" s="7"/>
      <c r="D38" s="98">
        <v>100</v>
      </c>
      <c r="E38" s="94" t="s">
        <v>29</v>
      </c>
      <c r="F38" s="96">
        <v>-100</v>
      </c>
    </row>
    <row r="39" spans="1:6" ht="15">
      <c r="A39" s="110" t="s">
        <v>212</v>
      </c>
      <c r="D39" s="122">
        <v>100</v>
      </c>
      <c r="E39" s="123" t="s">
        <v>29</v>
      </c>
      <c r="F39" s="24">
        <v>-100</v>
      </c>
    </row>
    <row r="40" spans="1:6" ht="15">
      <c r="A40" s="7" t="s">
        <v>217</v>
      </c>
      <c r="B40" s="7"/>
      <c r="C40" s="7"/>
      <c r="D40" s="98">
        <v>25</v>
      </c>
      <c r="E40" s="94" t="s">
        <v>27</v>
      </c>
      <c r="F40" s="96">
        <v>22.73</v>
      </c>
    </row>
    <row r="41" spans="1:6" ht="15">
      <c r="A41" s="99" t="s">
        <v>218</v>
      </c>
      <c r="D41" s="122">
        <v>25</v>
      </c>
      <c r="E41" s="123" t="s">
        <v>29</v>
      </c>
      <c r="F41" s="24">
        <v>-25</v>
      </c>
    </row>
    <row r="42" spans="1:6" ht="15">
      <c r="A42" s="1" t="s">
        <v>30</v>
      </c>
      <c r="B42" s="1"/>
      <c r="C42" s="1"/>
      <c r="D42" s="2"/>
      <c r="E42" s="2"/>
      <c r="F42" s="25">
        <f>SUM(F38:F41)</f>
        <v>-202.27</v>
      </c>
    </row>
    <row r="43" spans="4:5" ht="15">
      <c r="D43" s="59"/>
      <c r="E43" s="57"/>
    </row>
    <row r="44" spans="1:6" ht="15">
      <c r="A44" s="1" t="s">
        <v>205</v>
      </c>
      <c r="B44" s="1"/>
      <c r="C44" s="1"/>
      <c r="D44" s="47"/>
      <c r="E44" s="2"/>
      <c r="F44" s="25">
        <f>F35+F42</f>
        <v>880.46</v>
      </c>
    </row>
    <row r="45" spans="4:5" ht="15">
      <c r="D45" s="59"/>
      <c r="E45" s="57"/>
    </row>
    <row r="46" spans="1:5" ht="15">
      <c r="A46" s="1" t="s">
        <v>17</v>
      </c>
      <c r="D46" s="59"/>
      <c r="E46" s="57"/>
    </row>
    <row r="47" spans="1:6" ht="15">
      <c r="A47" s="99" t="s">
        <v>248</v>
      </c>
      <c r="B47" s="99"/>
      <c r="C47" s="99"/>
      <c r="D47" s="127">
        <v>100</v>
      </c>
      <c r="E47" s="128" t="s">
        <v>27</v>
      </c>
      <c r="F47" s="24">
        <v>90.91</v>
      </c>
    </row>
    <row r="48" spans="1:6" ht="15">
      <c r="A48" s="110" t="s">
        <v>249</v>
      </c>
      <c r="B48" s="110"/>
      <c r="C48" s="110"/>
      <c r="D48" s="98">
        <v>100</v>
      </c>
      <c r="E48" s="94" t="s">
        <v>27</v>
      </c>
      <c r="F48" s="96">
        <v>90.91</v>
      </c>
    </row>
    <row r="49" spans="1:6" ht="15">
      <c r="A49" s="7" t="s">
        <v>250</v>
      </c>
      <c r="B49" s="7"/>
      <c r="C49" s="7"/>
      <c r="D49" s="98">
        <v>50</v>
      </c>
      <c r="E49" s="94" t="s">
        <v>27</v>
      </c>
      <c r="F49" s="96">
        <v>45.45</v>
      </c>
    </row>
    <row r="50" spans="1:6" ht="15">
      <c r="A50" s="1" t="s">
        <v>30</v>
      </c>
      <c r="F50" s="25">
        <f>SUM(F47:F49)</f>
        <v>227.26999999999998</v>
      </c>
    </row>
    <row r="51" spans="1:6" ht="15">
      <c r="A51" s="1"/>
      <c r="B51" s="1"/>
      <c r="C51" s="1"/>
      <c r="D51" s="2"/>
      <c r="E51" s="2"/>
      <c r="F51" s="25"/>
    </row>
    <row r="52" spans="1:6" ht="15">
      <c r="A52" s="1" t="s">
        <v>247</v>
      </c>
      <c r="B52" s="1"/>
      <c r="C52" s="1"/>
      <c r="D52" s="2"/>
      <c r="E52" s="2"/>
      <c r="F52" s="25">
        <f>F44+F50</f>
        <v>1107.73</v>
      </c>
    </row>
    <row r="54" spans="1:5" ht="15">
      <c r="A54" s="1" t="s">
        <v>18</v>
      </c>
      <c r="D54" s="63"/>
      <c r="E54" s="61"/>
    </row>
    <row r="55" spans="1:5" ht="15">
      <c r="A55" s="1" t="s">
        <v>33</v>
      </c>
      <c r="D55" s="63"/>
      <c r="E55" s="61"/>
    </row>
    <row r="56" spans="4:5" ht="15">
      <c r="D56" s="63"/>
      <c r="E56" s="61"/>
    </row>
    <row r="57" spans="1:5" ht="15">
      <c r="A57" s="1" t="s">
        <v>19</v>
      </c>
      <c r="D57" s="63"/>
      <c r="E57" s="61"/>
    </row>
    <row r="58" spans="1:6" ht="15">
      <c r="A58" s="7" t="s">
        <v>321</v>
      </c>
      <c r="D58" s="130">
        <v>200</v>
      </c>
      <c r="E58" s="131" t="s">
        <v>27</v>
      </c>
      <c r="F58" s="24">
        <v>450</v>
      </c>
    </row>
    <row r="59" spans="1:6" ht="15">
      <c r="A59" s="7" t="s">
        <v>302</v>
      </c>
      <c r="B59" s="7"/>
      <c r="C59" s="7"/>
      <c r="D59" s="98">
        <v>50</v>
      </c>
      <c r="E59" s="94" t="s">
        <v>29</v>
      </c>
      <c r="F59" s="96">
        <v>-50</v>
      </c>
    </row>
    <row r="60" spans="1:6" ht="15">
      <c r="A60" s="1" t="s">
        <v>30</v>
      </c>
      <c r="B60" s="1"/>
      <c r="C60" s="1"/>
      <c r="D60" s="2"/>
      <c r="E60" s="2"/>
      <c r="F60" s="25">
        <f>SUM(F58:F59)</f>
        <v>400</v>
      </c>
    </row>
    <row r="62" spans="1:6" ht="15">
      <c r="A62" s="1" t="s">
        <v>305</v>
      </c>
      <c r="F62" s="25">
        <f>F52+F60</f>
        <v>1507.73</v>
      </c>
    </row>
    <row r="63" spans="4:5" ht="15">
      <c r="D63" s="69"/>
      <c r="E63" s="68"/>
    </row>
    <row r="64" spans="1:5" ht="15">
      <c r="A64" s="1" t="s">
        <v>20</v>
      </c>
      <c r="D64" s="69"/>
      <c r="E64" s="68"/>
    </row>
    <row r="65" spans="1:6" ht="15">
      <c r="A65" t="s">
        <v>334</v>
      </c>
      <c r="D65" s="69">
        <v>100</v>
      </c>
      <c r="E65" s="131" t="s">
        <v>27</v>
      </c>
      <c r="F65" s="24">
        <v>90.91</v>
      </c>
    </row>
    <row r="66" spans="1:6" ht="15">
      <c r="A66" s="7" t="s">
        <v>335</v>
      </c>
      <c r="B66" s="7"/>
      <c r="C66" s="7"/>
      <c r="D66" s="98">
        <v>100</v>
      </c>
      <c r="E66" s="94" t="s">
        <v>27</v>
      </c>
      <c r="F66" s="96">
        <v>90.91</v>
      </c>
    </row>
    <row r="67" spans="1:6" ht="15">
      <c r="A67" s="7" t="s">
        <v>336</v>
      </c>
      <c r="B67" s="7"/>
      <c r="C67" s="7"/>
      <c r="D67" s="98">
        <v>50</v>
      </c>
      <c r="E67" s="94" t="s">
        <v>29</v>
      </c>
      <c r="F67" s="96">
        <v>-50</v>
      </c>
    </row>
    <row r="68" spans="1:6" ht="15">
      <c r="A68" s="1" t="s">
        <v>30</v>
      </c>
      <c r="F68" s="25">
        <f>SUM(F65:F67)</f>
        <v>131.82</v>
      </c>
    </row>
    <row r="69" spans="1:6" ht="15">
      <c r="A69" s="1"/>
      <c r="B69" s="1"/>
      <c r="C69" s="1"/>
      <c r="D69" s="2"/>
      <c r="E69" s="2"/>
      <c r="F69" s="25"/>
    </row>
    <row r="70" spans="1:6" ht="15">
      <c r="A70" s="1" t="s">
        <v>333</v>
      </c>
      <c r="B70" s="1"/>
      <c r="C70" s="1"/>
      <c r="D70" s="2"/>
      <c r="E70" s="2"/>
      <c r="F70" s="25">
        <f>F62+F68</f>
        <v>1639.55</v>
      </c>
    </row>
    <row r="71" ht="15">
      <c r="A71" s="1"/>
    </row>
    <row r="72" spans="1:5" ht="15">
      <c r="A72" s="1" t="s">
        <v>21</v>
      </c>
      <c r="D72" s="72"/>
      <c r="E72" s="71"/>
    </row>
    <row r="73" spans="1:6" ht="15">
      <c r="A73" s="7" t="s">
        <v>358</v>
      </c>
      <c r="B73" s="7"/>
      <c r="C73" s="7"/>
      <c r="D73" s="98">
        <v>100</v>
      </c>
      <c r="E73" s="94" t="s">
        <v>27</v>
      </c>
      <c r="F73" s="96">
        <v>90.91</v>
      </c>
    </row>
    <row r="74" spans="1:6" ht="15">
      <c r="A74" s="7" t="s">
        <v>359</v>
      </c>
      <c r="B74" s="7"/>
      <c r="C74" s="7"/>
      <c r="D74" s="98">
        <v>100</v>
      </c>
      <c r="E74" s="94" t="s">
        <v>29</v>
      </c>
      <c r="F74" s="96">
        <v>-100</v>
      </c>
    </row>
    <row r="75" spans="1:6" ht="15">
      <c r="A75" s="7" t="s">
        <v>360</v>
      </c>
      <c r="B75" s="7"/>
      <c r="C75" s="7"/>
      <c r="D75" s="98">
        <v>50</v>
      </c>
      <c r="E75" s="94" t="s">
        <v>27</v>
      </c>
      <c r="F75" s="96">
        <v>45.45</v>
      </c>
    </row>
    <row r="76" spans="1:6" ht="15">
      <c r="A76" s="1" t="s">
        <v>30</v>
      </c>
      <c r="F76" s="25">
        <f>SUM(F73:F75)</f>
        <v>36.36</v>
      </c>
    </row>
    <row r="77" spans="1:6" ht="15">
      <c r="A77" s="1"/>
      <c r="B77" s="1"/>
      <c r="C77" s="1"/>
      <c r="D77" s="2"/>
      <c r="E77" s="2"/>
      <c r="F77" s="25"/>
    </row>
    <row r="78" spans="1:6" ht="15">
      <c r="A78" s="1" t="s">
        <v>361</v>
      </c>
      <c r="B78" s="1"/>
      <c r="C78" s="1"/>
      <c r="D78" s="2"/>
      <c r="E78" s="2"/>
      <c r="F78" s="25">
        <f>F70+F76</f>
        <v>1675.9099999999999</v>
      </c>
    </row>
    <row r="79" ht="15">
      <c r="A79" s="1"/>
    </row>
    <row r="80" ht="15">
      <c r="A80" s="1" t="s">
        <v>22</v>
      </c>
    </row>
    <row r="81" spans="1:6" ht="15">
      <c r="A81" s="7" t="s">
        <v>402</v>
      </c>
      <c r="D81" s="130">
        <v>50</v>
      </c>
      <c r="E81" s="131" t="s">
        <v>27</v>
      </c>
      <c r="F81" s="24">
        <v>45.45</v>
      </c>
    </row>
    <row r="82" spans="1:6" ht="15">
      <c r="A82" s="7" t="s">
        <v>410</v>
      </c>
      <c r="B82" s="7"/>
      <c r="C82" s="7"/>
      <c r="D82" s="98">
        <v>100</v>
      </c>
      <c r="E82" s="94" t="s">
        <v>343</v>
      </c>
      <c r="F82" s="96">
        <v>0</v>
      </c>
    </row>
    <row r="83" spans="1:6" ht="15">
      <c r="A83" s="7" t="s">
        <v>403</v>
      </c>
      <c r="D83" s="130">
        <v>50</v>
      </c>
      <c r="E83" s="131" t="s">
        <v>29</v>
      </c>
      <c r="F83" s="24">
        <v>-50</v>
      </c>
    </row>
    <row r="84" spans="1:6" ht="15">
      <c r="A84" s="7" t="s">
        <v>394</v>
      </c>
      <c r="D84" s="130">
        <v>50</v>
      </c>
      <c r="E84" s="131" t="s">
        <v>29</v>
      </c>
      <c r="F84" s="24">
        <v>-50</v>
      </c>
    </row>
    <row r="85" spans="1:6" ht="15">
      <c r="A85" s="1" t="s">
        <v>30</v>
      </c>
      <c r="B85" s="1"/>
      <c r="C85" s="1"/>
      <c r="D85" s="2"/>
      <c r="E85" s="2"/>
      <c r="F85" s="25">
        <f>SUM(F81:F84)</f>
        <v>-54.55</v>
      </c>
    </row>
    <row r="87" spans="1:6" ht="15">
      <c r="A87" s="1" t="s">
        <v>401</v>
      </c>
      <c r="B87" s="1"/>
      <c r="C87" s="1"/>
      <c r="D87" s="2"/>
      <c r="E87" s="2"/>
      <c r="F87" s="25">
        <f>F78+F85</f>
        <v>1621.36</v>
      </c>
    </row>
    <row r="89" ht="15">
      <c r="A89" s="1"/>
    </row>
    <row r="90" spans="4:5" ht="15">
      <c r="D90" s="80"/>
      <c r="E90" s="78"/>
    </row>
    <row r="91" spans="4:5" ht="15">
      <c r="D91" s="80"/>
      <c r="E91" s="78"/>
    </row>
    <row r="92" spans="4:5" ht="15">
      <c r="D92" s="80"/>
      <c r="E92" s="78"/>
    </row>
    <row r="93" spans="1:6" ht="15">
      <c r="A93" s="1"/>
      <c r="B93" s="1"/>
      <c r="C93" s="1"/>
      <c r="D93" s="2"/>
      <c r="E93" s="2"/>
      <c r="F93" s="25"/>
    </row>
    <row r="95" spans="1:6" ht="15">
      <c r="A95" s="1"/>
      <c r="B95" s="1"/>
      <c r="C95" s="1"/>
      <c r="D95" s="2"/>
      <c r="E95" s="2"/>
      <c r="F95" s="25"/>
    </row>
    <row r="97" ht="15">
      <c r="A97" s="1"/>
    </row>
    <row r="98" spans="1:3" ht="15">
      <c r="A98" s="138"/>
      <c r="B98" s="138"/>
      <c r="C98" s="138"/>
    </row>
    <row r="99" spans="1:5" ht="15">
      <c r="A99" s="138"/>
      <c r="B99" s="138"/>
      <c r="C99" s="138"/>
      <c r="D99" s="84"/>
      <c r="E99" s="83"/>
    </row>
    <row r="100" spans="4:5" ht="15">
      <c r="D100" s="84"/>
      <c r="E100" s="83"/>
    </row>
    <row r="101" spans="4:5" ht="15">
      <c r="D101" s="84"/>
      <c r="E101" s="83"/>
    </row>
    <row r="102" spans="1:6" ht="15">
      <c r="A102" s="1"/>
      <c r="B102" s="1"/>
      <c r="C102" s="1"/>
      <c r="D102" s="2"/>
      <c r="E102" s="2"/>
      <c r="F102" s="25"/>
    </row>
    <row r="104" spans="1:6" ht="15">
      <c r="A104" s="1"/>
      <c r="B104" s="1"/>
      <c r="C104" s="1"/>
      <c r="D104" s="2"/>
      <c r="E104" s="2"/>
      <c r="F104" s="25"/>
    </row>
    <row r="106" ht="15">
      <c r="A106" s="1"/>
    </row>
    <row r="109" spans="1:6" ht="15">
      <c r="A109" s="1"/>
      <c r="B109" s="1"/>
      <c r="C109" s="1"/>
      <c r="D109" s="2"/>
      <c r="E109" s="2"/>
      <c r="F109" s="25"/>
    </row>
    <row r="111" ht="15">
      <c r="A111" s="1"/>
    </row>
    <row r="112" spans="1:3" ht="15">
      <c r="A112" s="138"/>
      <c r="B112" s="138"/>
      <c r="C112" s="138"/>
    </row>
    <row r="113" spans="1:3" ht="15">
      <c r="A113" s="138"/>
      <c r="B113" s="138"/>
      <c r="C113" s="138"/>
    </row>
    <row r="114" spans="1:5" ht="15">
      <c r="A114" s="138"/>
      <c r="B114" s="138"/>
      <c r="C114" s="138"/>
      <c r="D114" s="91"/>
      <c r="E114" s="90"/>
    </row>
    <row r="115" spans="1:5" ht="15">
      <c r="A115" s="138"/>
      <c r="B115" s="138"/>
      <c r="C115" s="138"/>
      <c r="D115" s="91"/>
      <c r="E115" s="90"/>
    </row>
    <row r="116" spans="4:5" ht="15">
      <c r="D116" s="91"/>
      <c r="E116" s="90"/>
    </row>
    <row r="117" spans="1:6" ht="15">
      <c r="A117" s="1"/>
      <c r="B117" s="1"/>
      <c r="C117" s="1"/>
      <c r="D117" s="2"/>
      <c r="E117" s="2"/>
      <c r="F117" s="25"/>
    </row>
    <row r="119" spans="1:6" ht="15">
      <c r="A119" s="1"/>
      <c r="B119" s="1"/>
      <c r="C119" s="1"/>
      <c r="D119" s="2"/>
      <c r="E119" s="2"/>
      <c r="F119" s="25"/>
    </row>
  </sheetData>
  <sheetProtection/>
  <mergeCells count="3">
    <mergeCell ref="A115:C115"/>
    <mergeCell ref="A98:C99"/>
    <mergeCell ref="A112:C114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90">
      <selection activeCell="A119" sqref="A119:F119"/>
    </sheetView>
  </sheetViews>
  <sheetFormatPr defaultColWidth="9.140625" defaultRowHeight="15"/>
  <cols>
    <col min="3" max="3" width="20.421875" style="0" customWidth="1"/>
    <col min="4" max="5" width="9.140625" style="117" customWidth="1"/>
    <col min="6" max="6" width="10.00390625" style="117" customWidth="1"/>
  </cols>
  <sheetData>
    <row r="1" spans="1:6" ht="15">
      <c r="A1" s="1" t="s">
        <v>1</v>
      </c>
      <c r="B1" s="7"/>
      <c r="C1" s="7"/>
      <c r="D1" s="94"/>
      <c r="E1" s="94"/>
      <c r="F1" s="96"/>
    </row>
    <row r="2" spans="1:6" ht="15">
      <c r="A2" s="1" t="s">
        <v>28</v>
      </c>
      <c r="B2" s="7"/>
      <c r="C2" s="7"/>
      <c r="D2" s="94"/>
      <c r="E2" s="94"/>
      <c r="F2" s="96"/>
    </row>
    <row r="3" spans="1:6" ht="15">
      <c r="A3" t="s">
        <v>69</v>
      </c>
      <c r="B3" s="7"/>
      <c r="C3" s="7"/>
      <c r="D3" s="98">
        <v>50</v>
      </c>
      <c r="E3" s="117" t="s">
        <v>29</v>
      </c>
      <c r="F3" s="96">
        <v>-50</v>
      </c>
    </row>
    <row r="4" spans="1:6" ht="15">
      <c r="A4" t="s">
        <v>44</v>
      </c>
      <c r="B4" s="7"/>
      <c r="C4" s="7"/>
      <c r="D4" s="98">
        <v>25</v>
      </c>
      <c r="E4" s="94" t="s">
        <v>29</v>
      </c>
      <c r="F4" s="96">
        <v>-25</v>
      </c>
    </row>
    <row r="5" spans="1:6" ht="15">
      <c r="A5" t="s">
        <v>70</v>
      </c>
      <c r="B5" s="7"/>
      <c r="C5" s="7"/>
      <c r="D5" s="98">
        <v>10</v>
      </c>
      <c r="E5" s="117" t="s">
        <v>29</v>
      </c>
      <c r="F5" s="96">
        <v>-10</v>
      </c>
    </row>
    <row r="6" spans="1:6" ht="15">
      <c r="A6" t="s">
        <v>71</v>
      </c>
      <c r="B6" s="7"/>
      <c r="C6" s="7"/>
      <c r="D6" s="98">
        <v>30</v>
      </c>
      <c r="E6" s="117" t="s">
        <v>27</v>
      </c>
      <c r="F6" s="96">
        <v>27.27</v>
      </c>
    </row>
    <row r="7" spans="1:6" ht="15">
      <c r="A7" t="s">
        <v>72</v>
      </c>
      <c r="B7" s="7"/>
      <c r="C7" s="7"/>
      <c r="D7" s="98">
        <v>25</v>
      </c>
      <c r="E7" s="117" t="s">
        <v>27</v>
      </c>
      <c r="F7" s="96">
        <v>22.73</v>
      </c>
    </row>
    <row r="8" spans="1:6" ht="15">
      <c r="A8" s="1" t="s">
        <v>30</v>
      </c>
      <c r="B8" s="1"/>
      <c r="C8" s="1"/>
      <c r="D8" s="2"/>
      <c r="E8" s="2"/>
      <c r="F8" s="25">
        <f>SUM(F3:F7)</f>
        <v>-35</v>
      </c>
    </row>
    <row r="9" spans="1:6" ht="15">
      <c r="A9" s="7"/>
      <c r="B9" s="7"/>
      <c r="C9" s="7"/>
      <c r="D9" s="94"/>
      <c r="E9" s="94"/>
      <c r="F9" s="96"/>
    </row>
    <row r="10" spans="1:6" ht="15">
      <c r="A10" s="1" t="s">
        <v>31</v>
      </c>
      <c r="B10" s="1"/>
      <c r="C10" s="1"/>
      <c r="D10" s="2"/>
      <c r="E10" s="2"/>
      <c r="F10" s="25">
        <f>1000+F8</f>
        <v>965</v>
      </c>
    </row>
    <row r="11" ht="15">
      <c r="F11" s="115"/>
    </row>
    <row r="12" spans="1:6" ht="15">
      <c r="A12" s="1" t="s">
        <v>2</v>
      </c>
      <c r="F12" s="115"/>
    </row>
    <row r="13" spans="1:6" ht="15">
      <c r="A13" t="s">
        <v>73</v>
      </c>
      <c r="D13" s="116">
        <v>20</v>
      </c>
      <c r="E13" s="117" t="s">
        <v>27</v>
      </c>
      <c r="F13" s="115">
        <v>18.18</v>
      </c>
    </row>
    <row r="14" spans="1:6" ht="15">
      <c r="A14" s="99" t="s">
        <v>59</v>
      </c>
      <c r="B14" s="99"/>
      <c r="C14" s="99"/>
      <c r="D14" s="116">
        <v>40</v>
      </c>
      <c r="E14" s="117" t="s">
        <v>29</v>
      </c>
      <c r="F14" s="115">
        <v>-40</v>
      </c>
    </row>
    <row r="15" spans="1:6" ht="15">
      <c r="A15" s="99" t="s">
        <v>74</v>
      </c>
      <c r="B15" s="92"/>
      <c r="C15" s="92"/>
      <c r="D15" s="116">
        <v>40</v>
      </c>
      <c r="E15" s="117" t="s">
        <v>29</v>
      </c>
      <c r="F15" s="115">
        <v>-40</v>
      </c>
    </row>
    <row r="16" spans="1:6" ht="15">
      <c r="A16" s="99" t="s">
        <v>75</v>
      </c>
      <c r="B16" s="92"/>
      <c r="C16" s="92"/>
      <c r="D16" s="116">
        <v>40</v>
      </c>
      <c r="E16" s="117" t="s">
        <v>29</v>
      </c>
      <c r="F16" s="115">
        <v>-40</v>
      </c>
    </row>
    <row r="17" spans="1:6" ht="15">
      <c r="A17" s="1" t="s">
        <v>30</v>
      </c>
      <c r="B17" s="1"/>
      <c r="C17" s="1"/>
      <c r="D17" s="2"/>
      <c r="E17" s="2"/>
      <c r="F17" s="25">
        <f>SUM(F13:F16)</f>
        <v>-101.82</v>
      </c>
    </row>
    <row r="18" ht="15">
      <c r="F18" s="115"/>
    </row>
    <row r="19" spans="1:6" ht="15">
      <c r="A19" s="1" t="s">
        <v>32</v>
      </c>
      <c r="B19" s="1"/>
      <c r="C19" s="1"/>
      <c r="D19" s="2"/>
      <c r="E19" s="2"/>
      <c r="F19" s="25">
        <f>F10+F17</f>
        <v>863.1800000000001</v>
      </c>
    </row>
    <row r="21" ht="15">
      <c r="A21" s="1" t="s">
        <v>14</v>
      </c>
    </row>
    <row r="22" spans="1:6" ht="15">
      <c r="A22" t="s">
        <v>148</v>
      </c>
      <c r="D22" s="116">
        <v>10</v>
      </c>
      <c r="E22" s="117" t="s">
        <v>27</v>
      </c>
      <c r="F22" s="115">
        <v>9.09</v>
      </c>
    </row>
    <row r="23" spans="1:6" ht="15">
      <c r="A23" s="7" t="s">
        <v>149</v>
      </c>
      <c r="D23" s="116">
        <v>20</v>
      </c>
      <c r="E23" s="117" t="s">
        <v>29</v>
      </c>
      <c r="F23" s="115">
        <v>-20</v>
      </c>
    </row>
    <row r="24" spans="1:6" ht="15">
      <c r="A24" s="7" t="s">
        <v>150</v>
      </c>
      <c r="D24" s="116">
        <v>25</v>
      </c>
      <c r="E24" s="117" t="s">
        <v>27</v>
      </c>
      <c r="F24" s="115">
        <v>22.73</v>
      </c>
    </row>
    <row r="25" spans="1:6" ht="15">
      <c r="A25" t="s">
        <v>151</v>
      </c>
      <c r="D25" s="116">
        <v>30</v>
      </c>
      <c r="E25" s="117" t="s">
        <v>27</v>
      </c>
      <c r="F25" s="115">
        <v>27.27</v>
      </c>
    </row>
    <row r="26" spans="1:6" ht="15">
      <c r="A26" t="s">
        <v>152</v>
      </c>
      <c r="D26" s="116">
        <v>50</v>
      </c>
      <c r="E26" s="117" t="s">
        <v>27</v>
      </c>
      <c r="F26" s="115">
        <v>45.45</v>
      </c>
    </row>
    <row r="27" spans="1:6" ht="15">
      <c r="A27" s="1" t="s">
        <v>30</v>
      </c>
      <c r="B27" s="1"/>
      <c r="C27" s="1"/>
      <c r="D27" s="2"/>
      <c r="E27" s="2"/>
      <c r="F27" s="25">
        <f>SUM(F22:F26)</f>
        <v>84.54</v>
      </c>
    </row>
    <row r="29" spans="1:6" ht="15">
      <c r="A29" s="1" t="s">
        <v>125</v>
      </c>
      <c r="B29" s="1"/>
      <c r="C29" s="1"/>
      <c r="D29" s="2"/>
      <c r="E29" s="2"/>
      <c r="F29" s="25">
        <f>F19+F27</f>
        <v>947.72</v>
      </c>
    </row>
    <row r="31" ht="15">
      <c r="A31" s="1" t="s">
        <v>15</v>
      </c>
    </row>
    <row r="32" spans="1:6" ht="15">
      <c r="A32" t="s">
        <v>159</v>
      </c>
      <c r="D32" s="119">
        <v>10</v>
      </c>
      <c r="E32" s="120" t="s">
        <v>29</v>
      </c>
      <c r="F32" s="118">
        <v>-10</v>
      </c>
    </row>
    <row r="33" spans="1:6" ht="15">
      <c r="A33" s="7" t="s">
        <v>160</v>
      </c>
      <c r="D33" s="119">
        <v>10</v>
      </c>
      <c r="E33" s="120" t="s">
        <v>27</v>
      </c>
      <c r="F33" s="118">
        <v>9.09</v>
      </c>
    </row>
    <row r="34" spans="1:6" ht="15">
      <c r="A34" s="7" t="s">
        <v>161</v>
      </c>
      <c r="D34" s="119">
        <v>10</v>
      </c>
      <c r="E34" s="120" t="s">
        <v>27</v>
      </c>
      <c r="F34" s="118">
        <v>9.09</v>
      </c>
    </row>
    <row r="35" spans="1:6" ht="15">
      <c r="A35" s="7" t="s">
        <v>162</v>
      </c>
      <c r="D35" s="119">
        <v>20</v>
      </c>
      <c r="E35" s="120" t="s">
        <v>29</v>
      </c>
      <c r="F35" s="118">
        <v>-20</v>
      </c>
    </row>
    <row r="36" spans="1:6" ht="15">
      <c r="A36" s="7" t="s">
        <v>163</v>
      </c>
      <c r="D36" s="119">
        <v>20</v>
      </c>
      <c r="E36" s="120" t="s">
        <v>29</v>
      </c>
      <c r="F36" s="118">
        <v>-20</v>
      </c>
    </row>
    <row r="37" spans="1:6" ht="15">
      <c r="A37" s="7" t="s">
        <v>164</v>
      </c>
      <c r="D37" s="119">
        <v>20</v>
      </c>
      <c r="E37" s="120" t="s">
        <v>27</v>
      </c>
      <c r="F37" s="118">
        <v>60</v>
      </c>
    </row>
    <row r="38" spans="1:6" ht="15">
      <c r="A38" s="7" t="s">
        <v>165</v>
      </c>
      <c r="D38" s="119">
        <v>20</v>
      </c>
      <c r="E38" s="120" t="s">
        <v>29</v>
      </c>
      <c r="F38" s="118">
        <v>-20</v>
      </c>
    </row>
    <row r="39" spans="1:6" ht="15">
      <c r="A39" s="7" t="s">
        <v>166</v>
      </c>
      <c r="D39" s="119">
        <v>40</v>
      </c>
      <c r="E39" s="120" t="s">
        <v>27</v>
      </c>
      <c r="F39" s="118">
        <v>36.36</v>
      </c>
    </row>
    <row r="40" spans="1:6" ht="15">
      <c r="A40" t="s">
        <v>167</v>
      </c>
      <c r="D40" s="119">
        <v>100</v>
      </c>
      <c r="E40" s="120" t="s">
        <v>29</v>
      </c>
      <c r="F40" s="118">
        <v>-100</v>
      </c>
    </row>
    <row r="41" spans="1:6" ht="15">
      <c r="A41" s="1" t="s">
        <v>30</v>
      </c>
      <c r="F41" s="25">
        <f>SUM(F32:F40)</f>
        <v>-55.46</v>
      </c>
    </row>
    <row r="43" spans="1:6" ht="15">
      <c r="A43" s="1" t="s">
        <v>168</v>
      </c>
      <c r="F43" s="25">
        <f>F29+F41</f>
        <v>892.26</v>
      </c>
    </row>
    <row r="45" spans="1:6" ht="15">
      <c r="A45" s="7" t="s">
        <v>225</v>
      </c>
      <c r="D45" s="122">
        <v>40</v>
      </c>
      <c r="E45" s="123" t="s">
        <v>27</v>
      </c>
      <c r="F45" s="121">
        <v>36.36</v>
      </c>
    </row>
    <row r="46" spans="1:6" ht="15">
      <c r="A46" s="7" t="s">
        <v>212</v>
      </c>
      <c r="D46" s="122">
        <v>25</v>
      </c>
      <c r="E46" s="123" t="s">
        <v>29</v>
      </c>
      <c r="F46" s="121">
        <v>-25</v>
      </c>
    </row>
    <row r="47" spans="1:6" ht="15">
      <c r="A47" s="7" t="s">
        <v>222</v>
      </c>
      <c r="D47" s="122">
        <v>50</v>
      </c>
      <c r="E47" s="123" t="s">
        <v>27</v>
      </c>
      <c r="F47" s="121">
        <v>45.45</v>
      </c>
    </row>
    <row r="48" spans="1:6" ht="15">
      <c r="A48" s="7" t="s">
        <v>226</v>
      </c>
      <c r="D48" s="122">
        <v>35</v>
      </c>
      <c r="E48" s="123" t="s">
        <v>29</v>
      </c>
      <c r="F48" s="121">
        <v>-35</v>
      </c>
    </row>
    <row r="49" spans="1:6" ht="15">
      <c r="A49" s="7" t="s">
        <v>227</v>
      </c>
      <c r="D49" s="122">
        <v>50</v>
      </c>
      <c r="E49" s="123" t="s">
        <v>27</v>
      </c>
      <c r="F49" s="121">
        <v>45.45</v>
      </c>
    </row>
    <row r="50" spans="1:6" ht="15">
      <c r="A50" s="7" t="s">
        <v>228</v>
      </c>
      <c r="D50" s="122">
        <v>1</v>
      </c>
      <c r="E50" s="123" t="s">
        <v>29</v>
      </c>
      <c r="F50" s="121">
        <v>-1</v>
      </c>
    </row>
    <row r="51" spans="1:6" ht="15">
      <c r="A51" s="7" t="s">
        <v>229</v>
      </c>
      <c r="D51" s="122">
        <v>1</v>
      </c>
      <c r="E51" s="123" t="s">
        <v>27</v>
      </c>
      <c r="F51" s="121">
        <v>0.91</v>
      </c>
    </row>
    <row r="52" spans="1:6" ht="15">
      <c r="A52" s="7" t="s">
        <v>230</v>
      </c>
      <c r="D52" s="122">
        <v>1</v>
      </c>
      <c r="E52" s="123" t="s">
        <v>29</v>
      </c>
      <c r="F52" s="121">
        <v>-1</v>
      </c>
    </row>
    <row r="53" spans="1:6" ht="15">
      <c r="A53" s="1" t="s">
        <v>30</v>
      </c>
      <c r="B53" s="1"/>
      <c r="C53" s="1"/>
      <c r="D53" s="2"/>
      <c r="E53" s="2"/>
      <c r="F53" s="25">
        <f>SUM(F45:F52)</f>
        <v>66.17</v>
      </c>
    </row>
    <row r="55" spans="1:6" ht="15">
      <c r="A55" s="1" t="s">
        <v>205</v>
      </c>
      <c r="B55" s="1"/>
      <c r="C55" s="1"/>
      <c r="D55" s="2"/>
      <c r="E55" s="2"/>
      <c r="F55" s="25">
        <f>F43+F53</f>
        <v>958.43</v>
      </c>
    </row>
    <row r="57" ht="15">
      <c r="A57" s="1" t="s">
        <v>17</v>
      </c>
    </row>
    <row r="58" spans="1:6" ht="15">
      <c r="A58" t="s">
        <v>264</v>
      </c>
      <c r="D58" s="127">
        <v>25</v>
      </c>
      <c r="E58" s="128" t="s">
        <v>29</v>
      </c>
      <c r="F58" s="126">
        <v>-25</v>
      </c>
    </row>
    <row r="59" spans="1:6" ht="15">
      <c r="A59" s="7" t="s">
        <v>265</v>
      </c>
      <c r="D59" s="127">
        <v>25</v>
      </c>
      <c r="E59" s="128" t="s">
        <v>29</v>
      </c>
      <c r="F59" s="126">
        <v>-25</v>
      </c>
    </row>
    <row r="60" spans="1:6" ht="15">
      <c r="A60" t="s">
        <v>266</v>
      </c>
      <c r="D60" s="127">
        <v>25</v>
      </c>
      <c r="E60" s="128" t="s">
        <v>29</v>
      </c>
      <c r="F60" s="126">
        <v>-25</v>
      </c>
    </row>
    <row r="61" spans="1:6" ht="15">
      <c r="A61" t="s">
        <v>267</v>
      </c>
      <c r="D61" s="127">
        <v>25</v>
      </c>
      <c r="E61" s="128" t="s">
        <v>29</v>
      </c>
      <c r="F61" s="126">
        <v>-25</v>
      </c>
    </row>
    <row r="62" spans="1:6" ht="15">
      <c r="A62" t="s">
        <v>268</v>
      </c>
      <c r="D62" s="127">
        <v>25</v>
      </c>
      <c r="E62" s="128" t="s">
        <v>29</v>
      </c>
      <c r="F62" s="126">
        <v>-25</v>
      </c>
    </row>
    <row r="63" spans="1:6" ht="15">
      <c r="A63" t="s">
        <v>269</v>
      </c>
      <c r="D63" s="127">
        <v>25</v>
      </c>
      <c r="E63" s="128" t="s">
        <v>27</v>
      </c>
      <c r="F63" s="126">
        <v>58.75</v>
      </c>
    </row>
    <row r="64" spans="1:6" ht="15">
      <c r="A64" t="s">
        <v>270</v>
      </c>
      <c r="D64" s="127">
        <v>25</v>
      </c>
      <c r="E64" s="128" t="s">
        <v>29</v>
      </c>
      <c r="F64" s="126">
        <v>-25</v>
      </c>
    </row>
    <row r="65" spans="1:6" ht="15">
      <c r="A65" t="s">
        <v>271</v>
      </c>
      <c r="D65" s="127">
        <v>25</v>
      </c>
      <c r="E65" s="128" t="s">
        <v>29</v>
      </c>
      <c r="F65" s="126">
        <v>-25</v>
      </c>
    </row>
    <row r="66" spans="1:6" ht="15">
      <c r="A66" s="1" t="s">
        <v>30</v>
      </c>
      <c r="B66" s="1"/>
      <c r="C66" s="1"/>
      <c r="D66" s="2"/>
      <c r="E66" s="2"/>
      <c r="F66" s="25">
        <f>SUM(F58:F65)</f>
        <v>-116.25</v>
      </c>
    </row>
    <row r="68" spans="1:6" ht="15">
      <c r="A68" s="1" t="s">
        <v>247</v>
      </c>
      <c r="B68" s="1"/>
      <c r="C68" s="1"/>
      <c r="D68" s="2"/>
      <c r="E68" s="2"/>
      <c r="F68" s="25">
        <f>F55+F66</f>
        <v>842.18</v>
      </c>
    </row>
    <row r="70" ht="15">
      <c r="A70" s="1" t="s">
        <v>18</v>
      </c>
    </row>
    <row r="71" ht="15">
      <c r="A71" t="s">
        <v>33</v>
      </c>
    </row>
    <row r="73" ht="15">
      <c r="A73" s="1" t="s">
        <v>19</v>
      </c>
    </row>
    <row r="74" spans="1:6" ht="15">
      <c r="A74" t="s">
        <v>303</v>
      </c>
      <c r="D74" s="130">
        <v>100</v>
      </c>
      <c r="E74" s="131" t="s">
        <v>27</v>
      </c>
      <c r="F74" s="129">
        <v>90.91</v>
      </c>
    </row>
    <row r="75" spans="1:6" ht="15">
      <c r="A75" t="s">
        <v>314</v>
      </c>
      <c r="D75" s="130">
        <v>100</v>
      </c>
      <c r="E75" s="131" t="s">
        <v>29</v>
      </c>
      <c r="F75" s="129">
        <v>-100</v>
      </c>
    </row>
    <row r="76" spans="1:6" ht="15">
      <c r="A76" t="s">
        <v>315</v>
      </c>
      <c r="D76" s="130">
        <v>40</v>
      </c>
      <c r="E76" s="131" t="s">
        <v>29</v>
      </c>
      <c r="F76" s="129">
        <v>-40</v>
      </c>
    </row>
    <row r="77" spans="1:6" ht="15">
      <c r="A77" t="s">
        <v>308</v>
      </c>
      <c r="D77" s="130">
        <v>10</v>
      </c>
      <c r="E77" s="131" t="s">
        <v>309</v>
      </c>
      <c r="F77" s="129">
        <v>0</v>
      </c>
    </row>
    <row r="78" spans="1:6" ht="15">
      <c r="A78" s="1" t="s">
        <v>30</v>
      </c>
      <c r="B78" s="1"/>
      <c r="C78" s="1"/>
      <c r="D78" s="2"/>
      <c r="E78" s="2"/>
      <c r="F78" s="25">
        <f>SUM(F74:F77)</f>
        <v>-49.09</v>
      </c>
    </row>
    <row r="80" spans="1:6" ht="15">
      <c r="A80" s="1" t="s">
        <v>305</v>
      </c>
      <c r="B80" s="1"/>
      <c r="C80" s="1"/>
      <c r="D80" s="2"/>
      <c r="E80" s="2"/>
      <c r="F80" s="25">
        <f>F68+F78</f>
        <v>793.0899999999999</v>
      </c>
    </row>
    <row r="82" ht="15">
      <c r="A82" s="1" t="s">
        <v>20</v>
      </c>
    </row>
    <row r="83" spans="1:6" ht="15">
      <c r="A83" t="s">
        <v>328</v>
      </c>
      <c r="D83" s="130">
        <v>75</v>
      </c>
      <c r="E83" s="131" t="s">
        <v>27</v>
      </c>
      <c r="F83" s="129">
        <v>68.18</v>
      </c>
    </row>
    <row r="84" spans="1:6" ht="15">
      <c r="A84" s="7" t="s">
        <v>329</v>
      </c>
      <c r="D84" s="130">
        <v>35</v>
      </c>
      <c r="E84" s="131" t="s">
        <v>29</v>
      </c>
      <c r="F84" s="129">
        <v>-35</v>
      </c>
    </row>
    <row r="85" spans="1:6" ht="15">
      <c r="A85" s="7" t="s">
        <v>330</v>
      </c>
      <c r="D85" s="130">
        <v>35</v>
      </c>
      <c r="E85" s="131" t="s">
        <v>29</v>
      </c>
      <c r="F85" s="129">
        <v>-35</v>
      </c>
    </row>
    <row r="86" spans="1:6" ht="15">
      <c r="A86" s="7" t="s">
        <v>331</v>
      </c>
      <c r="D86" s="130">
        <v>35</v>
      </c>
      <c r="E86" s="131" t="s">
        <v>27</v>
      </c>
      <c r="F86" s="129">
        <v>31.82</v>
      </c>
    </row>
    <row r="87" spans="1:6" ht="15">
      <c r="A87" s="7" t="s">
        <v>332</v>
      </c>
      <c r="D87" s="130">
        <v>35</v>
      </c>
      <c r="E87" s="131" t="s">
        <v>27</v>
      </c>
      <c r="F87" s="129">
        <v>31.82</v>
      </c>
    </row>
    <row r="88" spans="1:6" ht="15">
      <c r="A88" s="1" t="s">
        <v>30</v>
      </c>
      <c r="B88" s="1"/>
      <c r="C88" s="1"/>
      <c r="D88" s="2"/>
      <c r="E88" s="2"/>
      <c r="F88" s="25">
        <f>SUM(F83:F87)</f>
        <v>61.82000000000001</v>
      </c>
    </row>
    <row r="90" spans="1:6" ht="15">
      <c r="A90" s="1" t="s">
        <v>333</v>
      </c>
      <c r="B90" s="1"/>
      <c r="C90" s="1"/>
      <c r="D90" s="2"/>
      <c r="E90" s="2"/>
      <c r="F90" s="25">
        <f>F80+F88</f>
        <v>854.91</v>
      </c>
    </row>
    <row r="92" ht="15">
      <c r="A92" s="1" t="s">
        <v>21</v>
      </c>
    </row>
    <row r="93" spans="1:6" ht="15">
      <c r="A93" t="s">
        <v>373</v>
      </c>
      <c r="D93" s="130">
        <v>150</v>
      </c>
      <c r="E93" s="131" t="s">
        <v>27</v>
      </c>
      <c r="F93" s="129">
        <v>390</v>
      </c>
    </row>
    <row r="94" spans="1:6" ht="15">
      <c r="A94" s="7" t="s">
        <v>374</v>
      </c>
      <c r="B94" s="7"/>
      <c r="C94" s="7"/>
      <c r="D94" s="130">
        <v>40</v>
      </c>
      <c r="E94" s="131" t="s">
        <v>27</v>
      </c>
      <c r="F94" s="129">
        <v>104</v>
      </c>
    </row>
    <row r="95" spans="1:6" ht="15">
      <c r="A95" s="7" t="s">
        <v>375</v>
      </c>
      <c r="D95" s="130">
        <v>20</v>
      </c>
      <c r="E95" s="131" t="s">
        <v>29</v>
      </c>
      <c r="F95" s="129">
        <v>-20</v>
      </c>
    </row>
    <row r="96" spans="1:6" ht="15">
      <c r="A96" s="7" t="s">
        <v>363</v>
      </c>
      <c r="D96" s="130">
        <v>15</v>
      </c>
      <c r="E96" s="131" t="s">
        <v>29</v>
      </c>
      <c r="F96" s="129">
        <v>-15</v>
      </c>
    </row>
    <row r="97" spans="1:6" ht="15">
      <c r="A97" s="1" t="s">
        <v>30</v>
      </c>
      <c r="B97" s="1"/>
      <c r="C97" s="1"/>
      <c r="D97" s="2"/>
      <c r="E97" s="2"/>
      <c r="F97" s="25">
        <f>SUM(F93:F96)</f>
        <v>459</v>
      </c>
    </row>
    <row r="99" spans="1:6" ht="15">
      <c r="A99" s="1" t="s">
        <v>361</v>
      </c>
      <c r="B99" s="1"/>
      <c r="C99" s="1"/>
      <c r="D99" s="2"/>
      <c r="E99" s="2"/>
      <c r="F99" s="25">
        <f>F90+F97</f>
        <v>1313.9099999999999</v>
      </c>
    </row>
    <row r="101" ht="15">
      <c r="A101" s="1" t="s">
        <v>22</v>
      </c>
    </row>
    <row r="102" spans="1:6" ht="15">
      <c r="A102" t="s">
        <v>402</v>
      </c>
      <c r="D102" s="130">
        <v>30</v>
      </c>
      <c r="E102" s="131" t="s">
        <v>27</v>
      </c>
      <c r="F102" s="129">
        <v>27.27</v>
      </c>
    </row>
    <row r="103" spans="1:6" ht="15">
      <c r="A103" s="7" t="s">
        <v>403</v>
      </c>
      <c r="D103" s="130">
        <v>25</v>
      </c>
      <c r="E103" s="131" t="s">
        <v>29</v>
      </c>
      <c r="F103" s="129">
        <v>-25</v>
      </c>
    </row>
    <row r="104" spans="1:6" ht="15">
      <c r="A104" s="7" t="s">
        <v>404</v>
      </c>
      <c r="D104" s="130">
        <v>20</v>
      </c>
      <c r="E104" s="131" t="s">
        <v>27</v>
      </c>
      <c r="F104" s="129">
        <v>18.18</v>
      </c>
    </row>
    <row r="105" spans="1:6" ht="15">
      <c r="A105" s="7" t="s">
        <v>405</v>
      </c>
      <c r="D105" s="130">
        <v>20</v>
      </c>
      <c r="E105" s="131" t="s">
        <v>27</v>
      </c>
      <c r="F105" s="129">
        <v>18.18</v>
      </c>
    </row>
    <row r="106" spans="1:6" ht="15">
      <c r="A106" s="7" t="s">
        <v>406</v>
      </c>
      <c r="D106" s="130">
        <v>15</v>
      </c>
      <c r="E106" s="131" t="s">
        <v>29</v>
      </c>
      <c r="F106" s="129">
        <v>-15</v>
      </c>
    </row>
    <row r="107" spans="1:6" ht="15">
      <c r="A107" s="1" t="s">
        <v>30</v>
      </c>
      <c r="B107" s="1"/>
      <c r="C107" s="1"/>
      <c r="D107" s="2"/>
      <c r="E107" s="2"/>
      <c r="F107" s="25">
        <f>SUM(F102:F106)</f>
        <v>23.629999999999995</v>
      </c>
    </row>
    <row r="109" spans="1:6" ht="15">
      <c r="A109" s="1" t="s">
        <v>401</v>
      </c>
      <c r="B109" s="1"/>
      <c r="C109" s="1"/>
      <c r="D109" s="2"/>
      <c r="E109" s="2"/>
      <c r="F109" s="25">
        <f>F99+F107</f>
        <v>1337.54</v>
      </c>
    </row>
    <row r="111" ht="15">
      <c r="A111" s="1" t="s">
        <v>23</v>
      </c>
    </row>
    <row r="112" spans="1:6" ht="15">
      <c r="A112" s="7" t="s">
        <v>436</v>
      </c>
      <c r="B112" s="7"/>
      <c r="C112" s="7"/>
      <c r="D112" s="98">
        <v>125</v>
      </c>
      <c r="E112" s="94" t="s">
        <v>29</v>
      </c>
      <c r="F112" s="96">
        <v>-125</v>
      </c>
    </row>
    <row r="113" spans="1:6" ht="15">
      <c r="A113" s="7" t="s">
        <v>437</v>
      </c>
      <c r="B113" s="7"/>
      <c r="C113" s="7"/>
      <c r="D113" s="98">
        <v>25</v>
      </c>
      <c r="E113" s="94" t="s">
        <v>29</v>
      </c>
      <c r="F113" s="96">
        <v>-25</v>
      </c>
    </row>
    <row r="114" spans="1:6" ht="15">
      <c r="A114" s="7" t="s">
        <v>438</v>
      </c>
      <c r="B114" s="7"/>
      <c r="C114" s="7"/>
      <c r="D114" s="98">
        <v>75</v>
      </c>
      <c r="E114" s="94" t="s">
        <v>27</v>
      </c>
      <c r="F114" s="96">
        <v>68.18</v>
      </c>
    </row>
    <row r="115" spans="1:6" ht="15">
      <c r="A115" s="7" t="s">
        <v>434</v>
      </c>
      <c r="B115" s="7"/>
      <c r="C115" s="7"/>
      <c r="D115" s="98">
        <v>50</v>
      </c>
      <c r="E115" s="94" t="s">
        <v>29</v>
      </c>
      <c r="F115" s="96">
        <v>-50</v>
      </c>
    </row>
    <row r="116" spans="1:6" ht="15">
      <c r="A116" s="7" t="s">
        <v>439</v>
      </c>
      <c r="B116" s="7"/>
      <c r="C116" s="7"/>
      <c r="D116" s="98">
        <v>30</v>
      </c>
      <c r="E116" s="94" t="s">
        <v>29</v>
      </c>
      <c r="F116" s="96">
        <v>-30</v>
      </c>
    </row>
    <row r="117" spans="1:6" ht="15">
      <c r="A117" s="1" t="s">
        <v>30</v>
      </c>
      <c r="B117" s="1"/>
      <c r="C117" s="1"/>
      <c r="D117" s="2"/>
      <c r="E117" s="2"/>
      <c r="F117" s="25">
        <f>SUM(F112:F116)</f>
        <v>-161.82</v>
      </c>
    </row>
    <row r="119" spans="1:6" ht="15">
      <c r="A119" s="1" t="s">
        <v>425</v>
      </c>
      <c r="B119" s="1"/>
      <c r="C119" s="1"/>
      <c r="D119" s="2"/>
      <c r="E119" s="2"/>
      <c r="F119" s="25">
        <f>F109+F117</f>
        <v>1175.72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66">
      <selection activeCell="F93" sqref="F93"/>
    </sheetView>
  </sheetViews>
  <sheetFormatPr defaultColWidth="9.140625" defaultRowHeight="15"/>
  <cols>
    <col min="3" max="3" width="20.421875" style="0" customWidth="1"/>
    <col min="4" max="5" width="9.140625" style="5" customWidth="1"/>
    <col min="6" max="6" width="9.8515625" style="24" bestFit="1" customWidth="1"/>
  </cols>
  <sheetData>
    <row r="1" ht="15">
      <c r="A1" s="1" t="s">
        <v>1</v>
      </c>
    </row>
    <row r="2" ht="15">
      <c r="A2" s="1" t="s">
        <v>28</v>
      </c>
    </row>
    <row r="3" spans="1:6" ht="15">
      <c r="A3" t="s">
        <v>80</v>
      </c>
      <c r="D3" s="97">
        <v>-12.5</v>
      </c>
      <c r="E3" s="95" t="s">
        <v>29</v>
      </c>
      <c r="F3" s="24">
        <v>-12.5</v>
      </c>
    </row>
    <row r="4" spans="1:6" ht="15">
      <c r="A4" t="s">
        <v>81</v>
      </c>
      <c r="D4" s="13">
        <v>25</v>
      </c>
      <c r="E4" s="95" t="s">
        <v>29</v>
      </c>
      <c r="F4" s="24">
        <v>-25</v>
      </c>
    </row>
    <row r="5" spans="1:6" ht="15">
      <c r="A5" t="s">
        <v>82</v>
      </c>
      <c r="D5" s="97">
        <v>12.5</v>
      </c>
      <c r="E5" s="95" t="s">
        <v>27</v>
      </c>
      <c r="F5" s="24">
        <v>11.36</v>
      </c>
    </row>
    <row r="6" spans="1:6" ht="15">
      <c r="A6" s="1" t="s">
        <v>30</v>
      </c>
      <c r="B6" s="1"/>
      <c r="C6" s="1"/>
      <c r="D6" s="2"/>
      <c r="E6" s="2"/>
      <c r="F6" s="25">
        <f>SUM(F3:F5)</f>
        <v>-26.14</v>
      </c>
    </row>
    <row r="8" spans="1:6" ht="15">
      <c r="A8" s="1" t="s">
        <v>31</v>
      </c>
      <c r="B8" s="1"/>
      <c r="C8" s="1"/>
      <c r="D8" s="2"/>
      <c r="E8" s="2"/>
      <c r="F8" s="25">
        <f>1000+F6</f>
        <v>973.86</v>
      </c>
    </row>
    <row r="10" ht="15">
      <c r="A10" s="1" t="s">
        <v>2</v>
      </c>
    </row>
    <row r="11" spans="1:6" ht="15">
      <c r="A11" t="s">
        <v>77</v>
      </c>
      <c r="D11" s="37">
        <v>25</v>
      </c>
      <c r="E11" s="95" t="s">
        <v>27</v>
      </c>
      <c r="F11" s="24">
        <v>22.73</v>
      </c>
    </row>
    <row r="12" spans="1:6" ht="15">
      <c r="A12" s="99" t="s">
        <v>78</v>
      </c>
      <c r="B12" s="110"/>
      <c r="C12" s="110"/>
      <c r="D12" s="100">
        <v>25</v>
      </c>
      <c r="E12" s="95" t="s">
        <v>27</v>
      </c>
      <c r="F12" s="24">
        <v>22.73</v>
      </c>
    </row>
    <row r="13" spans="1:6" ht="15">
      <c r="A13" s="99" t="s">
        <v>79</v>
      </c>
      <c r="B13" s="110"/>
      <c r="C13" s="110"/>
      <c r="D13" s="100">
        <v>25</v>
      </c>
      <c r="E13" s="95" t="s">
        <v>29</v>
      </c>
      <c r="F13" s="24">
        <v>-25</v>
      </c>
    </row>
    <row r="14" spans="1:6" ht="15">
      <c r="A14" s="1" t="s">
        <v>30</v>
      </c>
      <c r="B14" s="1"/>
      <c r="C14" s="1"/>
      <c r="D14" s="2"/>
      <c r="E14" s="2"/>
      <c r="F14" s="25">
        <f>SUM(F11:F13)</f>
        <v>20.46</v>
      </c>
    </row>
    <row r="16" spans="1:6" ht="15">
      <c r="A16" s="1" t="s">
        <v>32</v>
      </c>
      <c r="B16" s="1"/>
      <c r="C16" s="1"/>
      <c r="D16" s="2"/>
      <c r="E16" s="2"/>
      <c r="F16" s="25">
        <f>F8+F14</f>
        <v>994.32</v>
      </c>
    </row>
    <row r="18" ht="15">
      <c r="A18" s="1" t="s">
        <v>14</v>
      </c>
    </row>
    <row r="19" spans="1:6" ht="15">
      <c r="A19" t="s">
        <v>126</v>
      </c>
      <c r="D19" s="43">
        <v>25</v>
      </c>
      <c r="E19" s="117" t="s">
        <v>27</v>
      </c>
      <c r="F19" s="24">
        <v>27.5</v>
      </c>
    </row>
    <row r="20" spans="1:6" ht="15">
      <c r="A20" s="7" t="s">
        <v>122</v>
      </c>
      <c r="D20" s="43">
        <v>25</v>
      </c>
      <c r="E20" s="117" t="s">
        <v>29</v>
      </c>
      <c r="F20" s="24">
        <v>-25</v>
      </c>
    </row>
    <row r="21" spans="1:5" ht="15">
      <c r="A21" s="138" t="s">
        <v>143</v>
      </c>
      <c r="B21" s="138"/>
      <c r="C21" s="138"/>
      <c r="D21" s="43"/>
      <c r="E21" s="39"/>
    </row>
    <row r="22" spans="1:6" ht="15">
      <c r="A22" s="138"/>
      <c r="B22" s="138"/>
      <c r="C22" s="138"/>
      <c r="D22" s="98">
        <v>25</v>
      </c>
      <c r="E22" s="94" t="s">
        <v>29</v>
      </c>
      <c r="F22" s="96">
        <v>-25</v>
      </c>
    </row>
    <row r="23" spans="1:6" ht="15">
      <c r="A23" s="1" t="s">
        <v>30</v>
      </c>
      <c r="B23" s="1"/>
      <c r="C23" s="1"/>
      <c r="D23" s="2"/>
      <c r="E23" s="2"/>
      <c r="F23" s="25">
        <f>SUM(F19:F22)</f>
        <v>-22.5</v>
      </c>
    </row>
    <row r="24" spans="1:6" ht="15">
      <c r="A24" s="1"/>
      <c r="B24" s="1"/>
      <c r="C24" s="1"/>
      <c r="D24" s="2"/>
      <c r="E24" s="2"/>
      <c r="F24" s="25"/>
    </row>
    <row r="25" spans="1:6" ht="15">
      <c r="A25" s="1" t="s">
        <v>125</v>
      </c>
      <c r="B25" s="1"/>
      <c r="C25" s="1"/>
      <c r="D25" s="2"/>
      <c r="E25" s="2"/>
      <c r="F25" s="25">
        <f>F16+F23</f>
        <v>971.82</v>
      </c>
    </row>
    <row r="26" ht="15">
      <c r="A26" s="1"/>
    </row>
    <row r="27" spans="1:5" ht="15">
      <c r="A27" s="1" t="s">
        <v>15</v>
      </c>
      <c r="D27" s="56"/>
      <c r="E27" s="54"/>
    </row>
    <row r="28" spans="1:6" ht="15">
      <c r="A28" s="7" t="s">
        <v>179</v>
      </c>
      <c r="D28" s="56">
        <v>50</v>
      </c>
      <c r="E28" s="120" t="s">
        <v>29</v>
      </c>
      <c r="F28" s="24">
        <v>-50</v>
      </c>
    </row>
    <row r="29" spans="1:6" ht="15">
      <c r="A29" s="7" t="s">
        <v>171</v>
      </c>
      <c r="D29" s="119">
        <v>50</v>
      </c>
      <c r="E29" s="120" t="s">
        <v>29</v>
      </c>
      <c r="F29" s="24">
        <v>-50</v>
      </c>
    </row>
    <row r="30" spans="1:6" ht="15">
      <c r="A30" s="1" t="s">
        <v>30</v>
      </c>
      <c r="F30" s="25">
        <f>SUM(F28:F29)</f>
        <v>-100</v>
      </c>
    </row>
    <row r="32" spans="1:6" ht="15">
      <c r="A32" s="1" t="s">
        <v>168</v>
      </c>
      <c r="B32" s="1"/>
      <c r="C32" s="1"/>
      <c r="D32" s="2"/>
      <c r="E32" s="2"/>
      <c r="F32" s="25">
        <f>F25+F30</f>
        <v>871.82</v>
      </c>
    </row>
    <row r="34" ht="15">
      <c r="A34" s="1" t="s">
        <v>16</v>
      </c>
    </row>
    <row r="35" spans="1:6" ht="15">
      <c r="A35" s="7" t="s">
        <v>213</v>
      </c>
      <c r="D35" s="122">
        <v>50</v>
      </c>
      <c r="E35" s="123" t="s">
        <v>29</v>
      </c>
      <c r="F35" s="24">
        <v>-50</v>
      </c>
    </row>
    <row r="36" spans="1:6" ht="15">
      <c r="A36" s="7" t="s">
        <v>214</v>
      </c>
      <c r="D36" s="122">
        <v>25</v>
      </c>
      <c r="E36" s="123" t="s">
        <v>29</v>
      </c>
      <c r="F36" s="24">
        <v>-25</v>
      </c>
    </row>
    <row r="37" spans="1:6" ht="15">
      <c r="A37" s="7" t="s">
        <v>215</v>
      </c>
      <c r="B37" s="7"/>
      <c r="C37" s="7"/>
      <c r="D37" s="98">
        <v>25</v>
      </c>
      <c r="E37" s="94" t="s">
        <v>29</v>
      </c>
      <c r="F37" s="96">
        <v>-25</v>
      </c>
    </row>
    <row r="38" spans="1:6" ht="15">
      <c r="A38" s="1" t="s">
        <v>30</v>
      </c>
      <c r="B38" s="1"/>
      <c r="C38" s="1"/>
      <c r="D38" s="2"/>
      <c r="E38" s="2"/>
      <c r="F38" s="25">
        <f>SUM(F35:F37)</f>
        <v>-100</v>
      </c>
    </row>
    <row r="39" ht="15">
      <c r="A39" s="1"/>
    </row>
    <row r="40" spans="1:6" ht="15">
      <c r="A40" s="1" t="s">
        <v>205</v>
      </c>
      <c r="B40" s="1"/>
      <c r="C40" s="1"/>
      <c r="D40" s="25"/>
      <c r="E40" s="2"/>
      <c r="F40" s="25">
        <f>F32+F38</f>
        <v>771.82</v>
      </c>
    </row>
    <row r="41" spans="1:5" ht="15">
      <c r="A41" s="7"/>
      <c r="D41" s="63"/>
      <c r="E41" s="61"/>
    </row>
    <row r="42" spans="1:5" ht="15">
      <c r="A42" s="1" t="s">
        <v>17</v>
      </c>
      <c r="D42" s="63"/>
      <c r="E42" s="61"/>
    </row>
    <row r="43" spans="1:6" ht="15">
      <c r="A43" s="1" t="s">
        <v>33</v>
      </c>
      <c r="B43" s="1"/>
      <c r="C43" s="1"/>
      <c r="D43" s="2"/>
      <c r="E43" s="2"/>
      <c r="F43" s="25"/>
    </row>
    <row r="45" spans="1:6" ht="15">
      <c r="A45" s="1" t="s">
        <v>18</v>
      </c>
      <c r="B45" s="1"/>
      <c r="C45" s="1"/>
      <c r="D45" s="2"/>
      <c r="E45" s="2"/>
      <c r="F45" s="25"/>
    </row>
    <row r="46" ht="15">
      <c r="A46" s="1" t="s">
        <v>33</v>
      </c>
    </row>
    <row r="47" ht="15">
      <c r="A47" s="1"/>
    </row>
    <row r="48" spans="1:5" ht="15">
      <c r="A48" s="1" t="s">
        <v>19</v>
      </c>
      <c r="D48" s="69"/>
      <c r="E48" s="68"/>
    </row>
    <row r="49" spans="1:6" ht="15">
      <c r="A49" s="7" t="s">
        <v>310</v>
      </c>
      <c r="D49" s="69">
        <v>75</v>
      </c>
      <c r="E49" s="131" t="s">
        <v>27</v>
      </c>
      <c r="F49" s="24">
        <v>68.18</v>
      </c>
    </row>
    <row r="50" spans="1:6" ht="15">
      <c r="A50" s="7" t="s">
        <v>311</v>
      </c>
      <c r="B50" s="7"/>
      <c r="C50" s="7"/>
      <c r="D50" s="98">
        <v>75</v>
      </c>
      <c r="E50" s="94" t="s">
        <v>29</v>
      </c>
      <c r="F50" s="96">
        <v>-75</v>
      </c>
    </row>
    <row r="51" spans="1:6" ht="15">
      <c r="A51" s="7" t="s">
        <v>312</v>
      </c>
      <c r="B51" s="7"/>
      <c r="C51" s="7"/>
      <c r="D51" s="98">
        <v>25</v>
      </c>
      <c r="E51" s="94" t="s">
        <v>29</v>
      </c>
      <c r="F51" s="96">
        <v>-25</v>
      </c>
    </row>
    <row r="52" spans="1:6" ht="15">
      <c r="A52" s="7" t="s">
        <v>302</v>
      </c>
      <c r="B52" s="7"/>
      <c r="C52" s="7"/>
      <c r="D52" s="98">
        <v>25</v>
      </c>
      <c r="E52" s="94" t="s">
        <v>29</v>
      </c>
      <c r="F52" s="96">
        <v>-25</v>
      </c>
    </row>
    <row r="53" spans="1:6" ht="15">
      <c r="A53" s="7" t="s">
        <v>313</v>
      </c>
      <c r="B53" s="7"/>
      <c r="C53" s="7"/>
      <c r="D53" s="98">
        <v>25</v>
      </c>
      <c r="E53" s="94" t="s">
        <v>29</v>
      </c>
      <c r="F53" s="96">
        <v>-25</v>
      </c>
    </row>
    <row r="54" spans="1:6" ht="15">
      <c r="A54" s="1" t="s">
        <v>30</v>
      </c>
      <c r="B54" s="1"/>
      <c r="C54" s="1"/>
      <c r="D54" s="2"/>
      <c r="E54" s="2"/>
      <c r="F54" s="25">
        <f>SUM(F49:F53)</f>
        <v>-81.82</v>
      </c>
    </row>
    <row r="55" spans="1:6" ht="15">
      <c r="A55" s="1"/>
      <c r="B55" s="1"/>
      <c r="C55" s="1"/>
      <c r="D55" s="2"/>
      <c r="E55" s="2"/>
      <c r="F55" s="25"/>
    </row>
    <row r="56" spans="1:6" ht="15">
      <c r="A56" s="1" t="s">
        <v>305</v>
      </c>
      <c r="B56" s="1"/>
      <c r="C56" s="1"/>
      <c r="D56" s="2"/>
      <c r="E56" s="2"/>
      <c r="F56" s="25">
        <f>F40+F54</f>
        <v>690</v>
      </c>
    </row>
    <row r="57" ht="15">
      <c r="A57" s="1"/>
    </row>
    <row r="58" spans="1:5" ht="15">
      <c r="A58" s="1" t="s">
        <v>20</v>
      </c>
      <c r="D58" s="72"/>
      <c r="E58" s="71"/>
    </row>
    <row r="59" spans="1:6" ht="15">
      <c r="A59" s="7" t="s">
        <v>338</v>
      </c>
      <c r="D59" s="72">
        <v>50</v>
      </c>
      <c r="E59" s="131" t="s">
        <v>29</v>
      </c>
      <c r="F59" s="24">
        <v>-50</v>
      </c>
    </row>
    <row r="60" spans="1:6" ht="15">
      <c r="A60" s="7" t="s">
        <v>335</v>
      </c>
      <c r="D60" s="72">
        <v>50</v>
      </c>
      <c r="E60" s="131" t="s">
        <v>27</v>
      </c>
      <c r="F60" s="24">
        <v>45.45</v>
      </c>
    </row>
    <row r="61" spans="1:6" ht="15">
      <c r="A61" s="110" t="s">
        <v>340</v>
      </c>
      <c r="B61" s="110"/>
      <c r="C61" s="110"/>
      <c r="D61" s="98">
        <v>50</v>
      </c>
      <c r="E61" s="94" t="s">
        <v>29</v>
      </c>
      <c r="F61" s="96">
        <v>-50</v>
      </c>
    </row>
    <row r="62" spans="1:6" ht="15">
      <c r="A62" s="110" t="s">
        <v>341</v>
      </c>
      <c r="B62" s="110"/>
      <c r="C62" s="110"/>
      <c r="D62" s="98">
        <v>50</v>
      </c>
      <c r="E62" s="94" t="s">
        <v>29</v>
      </c>
      <c r="F62" s="96">
        <v>-50</v>
      </c>
    </row>
    <row r="63" spans="1:6" ht="15">
      <c r="A63" s="46" t="s">
        <v>342</v>
      </c>
      <c r="B63" s="7"/>
      <c r="C63" s="7"/>
      <c r="D63" s="98">
        <v>25</v>
      </c>
      <c r="E63" s="94" t="s">
        <v>343</v>
      </c>
      <c r="F63" s="96">
        <v>0</v>
      </c>
    </row>
    <row r="64" spans="1:6" ht="15">
      <c r="A64" s="23" t="s">
        <v>30</v>
      </c>
      <c r="B64" s="1"/>
      <c r="C64" s="1"/>
      <c r="D64" s="2"/>
      <c r="E64" s="2"/>
      <c r="F64" s="25">
        <f>SUM(F59:F63)</f>
        <v>-104.55</v>
      </c>
    </row>
    <row r="65" spans="1:6" ht="15">
      <c r="A65" s="1"/>
      <c r="B65" s="1"/>
      <c r="C65" s="1"/>
      <c r="D65" s="2"/>
      <c r="E65" s="2"/>
      <c r="F65" s="25"/>
    </row>
    <row r="66" spans="1:6" ht="15">
      <c r="A66" s="23" t="s">
        <v>333</v>
      </c>
      <c r="B66" s="1"/>
      <c r="C66" s="1"/>
      <c r="D66" s="2"/>
      <c r="E66" s="2"/>
      <c r="F66" s="25">
        <f>F56+F64</f>
        <v>585.45</v>
      </c>
    </row>
    <row r="67" ht="15">
      <c r="A67" s="1"/>
    </row>
    <row r="68" spans="1:5" ht="15">
      <c r="A68" s="1" t="s">
        <v>21</v>
      </c>
      <c r="D68" s="75"/>
      <c r="E68" s="74"/>
    </row>
    <row r="69" spans="1:6" ht="15">
      <c r="A69" s="7" t="s">
        <v>363</v>
      </c>
      <c r="B69" s="7"/>
      <c r="C69" s="7"/>
      <c r="D69" s="98">
        <v>100</v>
      </c>
      <c r="E69" s="94" t="s">
        <v>29</v>
      </c>
      <c r="F69" s="96">
        <v>-100</v>
      </c>
    </row>
    <row r="70" spans="1:6" ht="15">
      <c r="A70" s="110" t="s">
        <v>369</v>
      </c>
      <c r="B70" s="110"/>
      <c r="C70" s="110"/>
      <c r="D70" s="98">
        <v>25</v>
      </c>
      <c r="E70" s="94" t="s">
        <v>29</v>
      </c>
      <c r="F70" s="96">
        <v>-25</v>
      </c>
    </row>
    <row r="71" spans="1:6" ht="15">
      <c r="A71" s="110" t="s">
        <v>370</v>
      </c>
      <c r="B71" s="110"/>
      <c r="C71" s="110"/>
      <c r="D71" s="98">
        <v>25</v>
      </c>
      <c r="E71" s="94" t="s">
        <v>29</v>
      </c>
      <c r="F71" s="96">
        <v>-25</v>
      </c>
    </row>
    <row r="72" spans="1:6" ht="15">
      <c r="A72" s="7" t="s">
        <v>371</v>
      </c>
      <c r="B72" s="7"/>
      <c r="C72" s="7"/>
      <c r="D72" s="98">
        <v>25</v>
      </c>
      <c r="E72" s="94" t="s">
        <v>27</v>
      </c>
      <c r="F72" s="96">
        <v>22.73</v>
      </c>
    </row>
    <row r="73" spans="1:6" ht="15">
      <c r="A73" s="7" t="s">
        <v>372</v>
      </c>
      <c r="B73" s="7"/>
      <c r="C73" s="7"/>
      <c r="D73" s="98">
        <v>25</v>
      </c>
      <c r="E73" s="94" t="s">
        <v>29</v>
      </c>
      <c r="F73" s="96">
        <v>-25</v>
      </c>
    </row>
    <row r="74" spans="1:6" ht="15">
      <c r="A74" s="1" t="s">
        <v>30</v>
      </c>
      <c r="B74" s="1"/>
      <c r="C74" s="1"/>
      <c r="D74" s="2"/>
      <c r="E74" s="2"/>
      <c r="F74" s="25">
        <f>SUM(F69:F73)</f>
        <v>-152.26999999999998</v>
      </c>
    </row>
    <row r="76" spans="1:6" ht="15">
      <c r="A76" s="1" t="s">
        <v>361</v>
      </c>
      <c r="B76" s="1"/>
      <c r="C76" s="1"/>
      <c r="D76" s="2"/>
      <c r="E76" s="2"/>
      <c r="F76" s="25">
        <f>F66+F74</f>
        <v>433.18000000000006</v>
      </c>
    </row>
    <row r="77" spans="4:5" ht="15">
      <c r="D77" s="77"/>
      <c r="E77" s="76"/>
    </row>
    <row r="78" spans="1:5" ht="15">
      <c r="A78" s="1" t="s">
        <v>22</v>
      </c>
      <c r="D78" s="77"/>
      <c r="E78" s="76"/>
    </row>
    <row r="79" spans="1:6" ht="15">
      <c r="A79" s="110" t="s">
        <v>411</v>
      </c>
      <c r="B79" s="110"/>
      <c r="C79" s="110"/>
      <c r="D79" s="98">
        <v>50</v>
      </c>
      <c r="E79" s="94" t="s">
        <v>27</v>
      </c>
      <c r="F79" s="96">
        <v>45.45</v>
      </c>
    </row>
    <row r="80" spans="1:6" ht="15">
      <c r="A80" s="110" t="s">
        <v>405</v>
      </c>
      <c r="B80" s="110"/>
      <c r="C80" s="110"/>
      <c r="D80" s="98">
        <v>50</v>
      </c>
      <c r="E80" s="94" t="s">
        <v>27</v>
      </c>
      <c r="F80" s="96">
        <v>45.45</v>
      </c>
    </row>
    <row r="81" spans="1:6" ht="15">
      <c r="A81" s="7" t="s">
        <v>412</v>
      </c>
      <c r="B81" s="7"/>
      <c r="C81" s="7"/>
      <c r="D81" s="98">
        <v>50</v>
      </c>
      <c r="E81" s="94" t="s">
        <v>29</v>
      </c>
      <c r="F81" s="96">
        <v>-50</v>
      </c>
    </row>
    <row r="82" spans="1:6" ht="15">
      <c r="A82" s="7" t="s">
        <v>413</v>
      </c>
      <c r="B82" s="7"/>
      <c r="C82" s="7"/>
      <c r="D82" s="98">
        <v>50</v>
      </c>
      <c r="E82" s="94" t="s">
        <v>27</v>
      </c>
      <c r="F82" s="96">
        <v>45.45</v>
      </c>
    </row>
    <row r="83" spans="1:6" ht="15">
      <c r="A83" s="7" t="s">
        <v>414</v>
      </c>
      <c r="B83" s="7"/>
      <c r="C83" s="7"/>
      <c r="D83" s="98">
        <v>50</v>
      </c>
      <c r="E83" s="94" t="s">
        <v>29</v>
      </c>
      <c r="F83" s="96">
        <v>-50</v>
      </c>
    </row>
    <row r="84" spans="1:6" ht="15">
      <c r="A84" s="1" t="s">
        <v>30</v>
      </c>
      <c r="F84" s="24">
        <f>SUM(F79:F83)</f>
        <v>36.35000000000001</v>
      </c>
    </row>
    <row r="85" ht="15">
      <c r="A85" s="1"/>
    </row>
    <row r="86" spans="1:6" ht="15">
      <c r="A86" s="1" t="s">
        <v>401</v>
      </c>
      <c r="F86" s="24">
        <f>F76+F84</f>
        <v>469.5300000000001</v>
      </c>
    </row>
    <row r="88" spans="1:6" ht="15">
      <c r="A88" s="1" t="s">
        <v>23</v>
      </c>
      <c r="B88" s="1"/>
      <c r="C88" s="1"/>
      <c r="D88" s="2"/>
      <c r="E88" s="2"/>
      <c r="F88" s="25"/>
    </row>
    <row r="89" spans="1:6" ht="15">
      <c r="A89" s="1" t="s">
        <v>421</v>
      </c>
      <c r="D89" s="130">
        <v>25</v>
      </c>
      <c r="E89" s="131" t="s">
        <v>27</v>
      </c>
      <c r="F89" s="24">
        <v>22.73</v>
      </c>
    </row>
    <row r="90" spans="1:6" ht="15">
      <c r="A90" s="1" t="s">
        <v>422</v>
      </c>
      <c r="D90" s="130">
        <v>150</v>
      </c>
      <c r="E90" s="131" t="s">
        <v>29</v>
      </c>
      <c r="F90" s="24">
        <v>-150</v>
      </c>
    </row>
    <row r="91" spans="1:6" ht="15">
      <c r="A91" s="99" t="s">
        <v>423</v>
      </c>
      <c r="B91" s="99"/>
      <c r="C91" s="99"/>
      <c r="D91" s="130">
        <v>25</v>
      </c>
      <c r="E91" s="131" t="s">
        <v>29</v>
      </c>
      <c r="F91" s="24">
        <v>-25</v>
      </c>
    </row>
    <row r="92" spans="1:6" s="99" customFormat="1" ht="15">
      <c r="A92" s="99" t="s">
        <v>424</v>
      </c>
      <c r="D92" s="130">
        <v>25</v>
      </c>
      <c r="E92" s="131" t="s">
        <v>29</v>
      </c>
      <c r="F92" s="129">
        <v>-25</v>
      </c>
    </row>
    <row r="93" spans="1:6" s="99" customFormat="1" ht="15">
      <c r="A93" s="45" t="s">
        <v>30</v>
      </c>
      <c r="D93" s="129"/>
      <c r="E93" s="131"/>
      <c r="F93" s="25">
        <f>SUM(F89:F92)</f>
        <v>-177.26999999999998</v>
      </c>
    </row>
    <row r="94" spans="1:3" ht="15">
      <c r="A94" s="99"/>
      <c r="B94" s="99"/>
      <c r="C94" s="99"/>
    </row>
    <row r="95" spans="1:6" ht="15">
      <c r="A95" s="45" t="s">
        <v>425</v>
      </c>
      <c r="B95" s="45"/>
      <c r="C95" s="45"/>
      <c r="D95" s="25"/>
      <c r="E95" s="2"/>
      <c r="F95" s="25">
        <f>F86+F93</f>
        <v>292.2600000000001</v>
      </c>
    </row>
    <row r="96" spans="1:6" ht="15">
      <c r="A96" s="1"/>
      <c r="B96" s="1"/>
      <c r="C96" s="1"/>
      <c r="D96" s="2"/>
      <c r="E96" s="2"/>
      <c r="F96" s="25"/>
    </row>
    <row r="98" spans="1:6" ht="15">
      <c r="A98" s="1"/>
      <c r="B98" s="1"/>
      <c r="C98" s="1"/>
      <c r="D98" s="2"/>
      <c r="E98" s="2"/>
      <c r="F98" s="25"/>
    </row>
    <row r="100" ht="15">
      <c r="A100" s="1"/>
    </row>
    <row r="101" spans="4:5" ht="15">
      <c r="D101" s="86"/>
      <c r="E101" s="85"/>
    </row>
    <row r="102" spans="1:3" ht="15">
      <c r="A102" s="139"/>
      <c r="B102" s="138"/>
      <c r="C102" s="138"/>
    </row>
    <row r="103" spans="1:5" ht="15">
      <c r="A103" s="138"/>
      <c r="B103" s="138"/>
      <c r="C103" s="138"/>
      <c r="D103" s="86"/>
      <c r="E103" s="85"/>
    </row>
    <row r="104" spans="1:6" ht="15">
      <c r="A104" s="1"/>
      <c r="B104" s="1"/>
      <c r="C104" s="1"/>
      <c r="D104" s="2"/>
      <c r="E104" s="2"/>
      <c r="F104" s="25"/>
    </row>
    <row r="106" spans="1:6" ht="15">
      <c r="A106" s="1"/>
      <c r="B106" s="1"/>
      <c r="C106" s="1"/>
      <c r="D106" s="2"/>
      <c r="E106" s="2"/>
      <c r="F106" s="25"/>
    </row>
    <row r="108" ht="15">
      <c r="A108" s="1"/>
    </row>
    <row r="109" spans="4:5" ht="15">
      <c r="D109" s="89"/>
      <c r="E109" s="90"/>
    </row>
    <row r="110" spans="1:3" ht="15">
      <c r="A110" s="138"/>
      <c r="B110" s="138"/>
      <c r="C110" s="138"/>
    </row>
    <row r="111" spans="1:3" ht="15">
      <c r="A111" s="138"/>
      <c r="B111" s="138"/>
      <c r="C111" s="138"/>
    </row>
    <row r="112" spans="1:5" ht="15">
      <c r="A112" s="138"/>
      <c r="B112" s="138"/>
      <c r="C112" s="138"/>
      <c r="D112" s="89"/>
      <c r="E112" s="90"/>
    </row>
    <row r="113" spans="4:5" ht="15">
      <c r="D113" s="89"/>
      <c r="E113" s="90"/>
    </row>
    <row r="114" spans="1:6" ht="15">
      <c r="A114" s="1"/>
      <c r="B114" s="1"/>
      <c r="C114" s="1"/>
      <c r="D114" s="2"/>
      <c r="E114" s="2"/>
      <c r="F114" s="25"/>
    </row>
    <row r="116" spans="1:6" ht="15">
      <c r="A116" s="1"/>
      <c r="B116" s="1"/>
      <c r="C116" s="1"/>
      <c r="D116" s="2"/>
      <c r="E116" s="2"/>
      <c r="F116" s="25"/>
    </row>
  </sheetData>
  <sheetProtection/>
  <mergeCells count="3">
    <mergeCell ref="A21:C22"/>
    <mergeCell ref="A110:C112"/>
    <mergeCell ref="A102:C10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74">
      <selection activeCell="A103" sqref="A103:F103"/>
    </sheetView>
  </sheetViews>
  <sheetFormatPr defaultColWidth="9.140625" defaultRowHeight="15"/>
  <cols>
    <col min="3" max="3" width="20.421875" style="0" customWidth="1"/>
    <col min="4" max="4" width="9.140625" style="130" customWidth="1"/>
    <col min="5" max="5" width="9.140625" style="5" customWidth="1"/>
    <col min="6" max="6" width="9.8515625" style="24" bestFit="1" customWidth="1"/>
  </cols>
  <sheetData>
    <row r="1" ht="15">
      <c r="A1" s="1" t="s">
        <v>1</v>
      </c>
    </row>
    <row r="2" ht="15">
      <c r="A2" s="1" t="s">
        <v>28</v>
      </c>
    </row>
    <row r="3" spans="1:6" ht="15">
      <c r="A3" s="99" t="s">
        <v>101</v>
      </c>
      <c r="B3" s="99"/>
      <c r="C3" s="99"/>
      <c r="D3" s="130">
        <v>55</v>
      </c>
      <c r="E3" s="131" t="s">
        <v>29</v>
      </c>
      <c r="F3" s="129">
        <v>-55</v>
      </c>
    </row>
    <row r="4" spans="1:6" ht="15">
      <c r="A4" t="s">
        <v>105</v>
      </c>
      <c r="D4" s="130">
        <v>55</v>
      </c>
      <c r="E4" s="5" t="s">
        <v>29</v>
      </c>
      <c r="F4" s="24">
        <v>-55</v>
      </c>
    </row>
    <row r="5" spans="1:6" ht="15">
      <c r="A5" t="s">
        <v>106</v>
      </c>
      <c r="D5" s="130">
        <v>27.5</v>
      </c>
      <c r="E5" s="5" t="s">
        <v>29</v>
      </c>
      <c r="F5" s="24">
        <v>-27.5</v>
      </c>
    </row>
    <row r="6" spans="1:6" ht="15">
      <c r="A6" t="s">
        <v>107</v>
      </c>
      <c r="D6" s="130">
        <v>5</v>
      </c>
      <c r="E6" s="95" t="s">
        <v>27</v>
      </c>
      <c r="F6" s="24">
        <v>4.55</v>
      </c>
    </row>
    <row r="7" spans="1:6" ht="15">
      <c r="A7" s="1" t="s">
        <v>30</v>
      </c>
      <c r="B7" s="1"/>
      <c r="C7" s="1"/>
      <c r="D7" s="47"/>
      <c r="E7" s="2"/>
      <c r="F7" s="25">
        <f>SUM(F3:F6)</f>
        <v>-132.95</v>
      </c>
    </row>
    <row r="9" spans="1:6" ht="15">
      <c r="A9" s="1" t="s">
        <v>31</v>
      </c>
      <c r="B9" s="1"/>
      <c r="C9" s="1"/>
      <c r="D9" s="47"/>
      <c r="E9" s="2"/>
      <c r="F9" s="25">
        <f>1000+F7</f>
        <v>867.05</v>
      </c>
    </row>
    <row r="11" ht="15">
      <c r="A11" s="1" t="s">
        <v>2</v>
      </c>
    </row>
    <row r="12" spans="1:6" ht="15">
      <c r="A12" t="s">
        <v>115</v>
      </c>
      <c r="D12" s="130">
        <v>27.5</v>
      </c>
      <c r="E12" s="95" t="s">
        <v>29</v>
      </c>
      <c r="F12" s="24">
        <v>-27.5</v>
      </c>
    </row>
    <row r="13" spans="1:6" ht="15">
      <c r="A13" s="99" t="s">
        <v>79</v>
      </c>
      <c r="B13" s="99"/>
      <c r="C13" s="99"/>
      <c r="D13" s="130">
        <v>55</v>
      </c>
      <c r="E13" s="34" t="s">
        <v>29</v>
      </c>
      <c r="F13" s="24">
        <v>-55</v>
      </c>
    </row>
    <row r="14" spans="1:6" ht="15">
      <c r="A14" s="99" t="s">
        <v>77</v>
      </c>
      <c r="B14" s="44"/>
      <c r="C14" s="44"/>
      <c r="D14" s="130">
        <v>55</v>
      </c>
      <c r="E14" s="95" t="s">
        <v>27</v>
      </c>
      <c r="F14" s="24">
        <v>50</v>
      </c>
    </row>
    <row r="15" spans="1:6" ht="15">
      <c r="A15" s="99" t="s">
        <v>43</v>
      </c>
      <c r="D15" s="130">
        <v>110</v>
      </c>
      <c r="E15" s="34" t="s">
        <v>29</v>
      </c>
      <c r="F15" s="24">
        <v>-110</v>
      </c>
    </row>
    <row r="16" spans="1:6" s="1" customFormat="1" ht="15">
      <c r="A16" s="45" t="s">
        <v>30</v>
      </c>
      <c r="D16" s="47"/>
      <c r="E16" s="2"/>
      <c r="F16" s="25">
        <f>SUM(F12:F15)</f>
        <v>-142.5</v>
      </c>
    </row>
    <row r="18" spans="1:6" ht="15">
      <c r="A18" s="1" t="s">
        <v>32</v>
      </c>
      <c r="B18" s="1"/>
      <c r="C18" s="1"/>
      <c r="D18" s="47"/>
      <c r="E18" s="2"/>
      <c r="F18" s="25">
        <f>F9+F16</f>
        <v>724.55</v>
      </c>
    </row>
    <row r="20" ht="15">
      <c r="A20" s="1" t="s">
        <v>14</v>
      </c>
    </row>
    <row r="21" spans="1:6" ht="15">
      <c r="A21" s="99" t="s">
        <v>126</v>
      </c>
      <c r="B21" s="99"/>
      <c r="C21" s="99"/>
      <c r="D21" s="130">
        <v>240</v>
      </c>
      <c r="E21" s="117" t="s">
        <v>27</v>
      </c>
      <c r="F21" s="24">
        <v>264</v>
      </c>
    </row>
    <row r="22" spans="1:6" ht="15">
      <c r="A22" s="110" t="s">
        <v>147</v>
      </c>
      <c r="B22" s="99"/>
      <c r="C22" s="99"/>
      <c r="D22" s="130">
        <v>5</v>
      </c>
      <c r="E22" s="117" t="s">
        <v>27</v>
      </c>
      <c r="F22" s="24">
        <v>4.55</v>
      </c>
    </row>
    <row r="23" spans="1:6" ht="15">
      <c r="A23" s="99" t="s">
        <v>157</v>
      </c>
      <c r="D23" s="130">
        <v>5</v>
      </c>
      <c r="E23" s="117" t="s">
        <v>29</v>
      </c>
      <c r="F23" s="24">
        <v>-5</v>
      </c>
    </row>
    <row r="24" spans="1:6" ht="15">
      <c r="A24" s="45" t="s">
        <v>30</v>
      </c>
      <c r="B24" s="1"/>
      <c r="C24" s="1"/>
      <c r="D24" s="47"/>
      <c r="E24" s="2"/>
      <c r="F24" s="25">
        <f>SUM(F21:F23)</f>
        <v>263.55</v>
      </c>
    </row>
    <row r="25" ht="15">
      <c r="E25" s="39"/>
    </row>
    <row r="26" spans="1:6" ht="15">
      <c r="A26" s="1" t="s">
        <v>125</v>
      </c>
      <c r="B26" s="1"/>
      <c r="C26" s="1"/>
      <c r="D26" s="47"/>
      <c r="E26" s="2"/>
      <c r="F26" s="25">
        <f>F18+F24</f>
        <v>988.0999999999999</v>
      </c>
    </row>
    <row r="28" spans="1:6" ht="15">
      <c r="A28" s="1" t="s">
        <v>15</v>
      </c>
      <c r="B28" s="1"/>
      <c r="C28" s="1"/>
      <c r="D28" s="47"/>
      <c r="E28" s="2"/>
      <c r="F28" s="25"/>
    </row>
    <row r="29" spans="1:6" ht="15">
      <c r="A29" t="s">
        <v>174</v>
      </c>
      <c r="D29" s="130">
        <v>55</v>
      </c>
      <c r="E29" s="120" t="s">
        <v>27</v>
      </c>
      <c r="F29" s="24">
        <v>50</v>
      </c>
    </row>
    <row r="30" spans="1:6" ht="15">
      <c r="A30" s="7" t="s">
        <v>175</v>
      </c>
      <c r="D30" s="130">
        <v>50</v>
      </c>
      <c r="E30" s="120" t="s">
        <v>27</v>
      </c>
      <c r="F30" s="24">
        <v>85</v>
      </c>
    </row>
    <row r="31" spans="1:6" ht="15">
      <c r="A31" s="7" t="s">
        <v>176</v>
      </c>
      <c r="D31" s="130">
        <v>50</v>
      </c>
      <c r="E31" s="120" t="s">
        <v>29</v>
      </c>
      <c r="F31" s="24">
        <v>-50</v>
      </c>
    </row>
    <row r="32" spans="1:6" ht="15">
      <c r="A32" s="7" t="s">
        <v>177</v>
      </c>
      <c r="D32" s="130">
        <v>50</v>
      </c>
      <c r="E32" s="120" t="s">
        <v>29</v>
      </c>
      <c r="F32" s="24">
        <v>-50</v>
      </c>
    </row>
    <row r="33" spans="1:6" ht="15">
      <c r="A33" s="7" t="s">
        <v>178</v>
      </c>
      <c r="D33" s="130">
        <v>5</v>
      </c>
      <c r="E33" s="120" t="s">
        <v>29</v>
      </c>
      <c r="F33" s="24">
        <v>-5</v>
      </c>
    </row>
    <row r="34" spans="1:6" ht="15">
      <c r="A34" s="1" t="s">
        <v>30</v>
      </c>
      <c r="B34" s="1"/>
      <c r="C34" s="1"/>
      <c r="D34" s="47"/>
      <c r="E34" s="2"/>
      <c r="F34" s="25">
        <f>SUM(F29:F33)</f>
        <v>30</v>
      </c>
    </row>
    <row r="35" ht="15">
      <c r="E35" s="54"/>
    </row>
    <row r="36" spans="1:6" ht="15">
      <c r="A36" s="1" t="s">
        <v>168</v>
      </c>
      <c r="B36" s="1"/>
      <c r="C36" s="1"/>
      <c r="D36" s="47"/>
      <c r="E36" s="2"/>
      <c r="F36" s="25">
        <f>F26+F34</f>
        <v>1018.0999999999999</v>
      </c>
    </row>
    <row r="38" spans="1:6" ht="15">
      <c r="A38" s="1" t="s">
        <v>16</v>
      </c>
      <c r="B38" s="1"/>
      <c r="C38" s="1"/>
      <c r="D38" s="47"/>
      <c r="E38" s="2"/>
      <c r="F38" s="25"/>
    </row>
    <row r="39" spans="1:6" ht="15">
      <c r="A39" t="s">
        <v>207</v>
      </c>
      <c r="D39" s="130">
        <v>165</v>
      </c>
      <c r="E39" s="123" t="s">
        <v>27</v>
      </c>
      <c r="F39" s="24">
        <v>150</v>
      </c>
    </row>
    <row r="40" spans="1:6" ht="15">
      <c r="A40" s="7" t="s">
        <v>223</v>
      </c>
      <c r="D40" s="130">
        <v>27.5</v>
      </c>
      <c r="E40" s="123" t="s">
        <v>29</v>
      </c>
      <c r="F40" s="24">
        <v>-27.5</v>
      </c>
    </row>
    <row r="41" spans="1:6" ht="15">
      <c r="A41" t="s">
        <v>212</v>
      </c>
      <c r="D41" s="130">
        <v>27.5</v>
      </c>
      <c r="E41" s="123" t="s">
        <v>29</v>
      </c>
      <c r="F41" s="24">
        <v>-27.5</v>
      </c>
    </row>
    <row r="42" spans="1:6" ht="15">
      <c r="A42" s="7" t="s">
        <v>224</v>
      </c>
      <c r="D42" s="130">
        <v>5</v>
      </c>
      <c r="E42" s="123" t="s">
        <v>29</v>
      </c>
      <c r="F42" s="24">
        <v>-5</v>
      </c>
    </row>
    <row r="43" spans="1:6" ht="15">
      <c r="A43" s="1" t="s">
        <v>30</v>
      </c>
      <c r="B43" s="1"/>
      <c r="C43" s="1"/>
      <c r="D43" s="47"/>
      <c r="E43" s="2"/>
      <c r="F43" s="25">
        <f>SUM(F39:F42)</f>
        <v>90</v>
      </c>
    </row>
    <row r="44" spans="1:3" ht="15">
      <c r="A44" s="110"/>
      <c r="B44" s="99"/>
      <c r="C44" s="99"/>
    </row>
    <row r="45" spans="1:6" ht="15">
      <c r="A45" s="45" t="s">
        <v>205</v>
      </c>
      <c r="B45" s="45"/>
      <c r="C45" s="45"/>
      <c r="D45" s="47"/>
      <c r="E45" s="2"/>
      <c r="F45" s="25">
        <f>F36+F43</f>
        <v>1108.1</v>
      </c>
    </row>
    <row r="46" spans="1:3" ht="15">
      <c r="A46" s="99"/>
      <c r="B46" s="99"/>
      <c r="C46" s="99"/>
    </row>
    <row r="47" spans="1:5" ht="15">
      <c r="A47" s="45" t="s">
        <v>17</v>
      </c>
      <c r="B47" s="99"/>
      <c r="C47" s="99"/>
      <c r="E47" s="57"/>
    </row>
    <row r="48" spans="1:6" ht="15">
      <c r="A48" s="7" t="s">
        <v>242</v>
      </c>
      <c r="B48" s="1"/>
      <c r="C48" s="1"/>
      <c r="D48" s="98">
        <v>110</v>
      </c>
      <c r="E48" s="94" t="s">
        <v>29</v>
      </c>
      <c r="F48" s="96">
        <v>-110</v>
      </c>
    </row>
    <row r="49" spans="1:6" ht="15">
      <c r="A49" s="7" t="s">
        <v>243</v>
      </c>
      <c r="D49" s="130">
        <v>27.5</v>
      </c>
      <c r="E49" s="128" t="s">
        <v>27</v>
      </c>
      <c r="F49" s="24">
        <v>25</v>
      </c>
    </row>
    <row r="50" spans="1:6" ht="15">
      <c r="A50" s="7" t="s">
        <v>244</v>
      </c>
      <c r="B50" s="7"/>
      <c r="C50" s="7"/>
      <c r="D50" s="98">
        <v>27.5</v>
      </c>
      <c r="E50" s="94" t="s">
        <v>29</v>
      </c>
      <c r="F50" s="96">
        <v>-27.5</v>
      </c>
    </row>
    <row r="51" spans="1:6" ht="15">
      <c r="A51" s="7" t="s">
        <v>245</v>
      </c>
      <c r="B51" s="7"/>
      <c r="C51" s="7"/>
      <c r="D51" s="98">
        <v>10</v>
      </c>
      <c r="E51" s="94" t="s">
        <v>29</v>
      </c>
      <c r="F51" s="96">
        <v>-10</v>
      </c>
    </row>
    <row r="52" spans="1:6" ht="15">
      <c r="A52" s="7" t="s">
        <v>246</v>
      </c>
      <c r="B52" s="7"/>
      <c r="C52" s="7"/>
      <c r="D52" s="98">
        <v>5</v>
      </c>
      <c r="E52" s="94" t="s">
        <v>29</v>
      </c>
      <c r="F52" s="96">
        <v>-5</v>
      </c>
    </row>
    <row r="53" spans="1:6" ht="15">
      <c r="A53" s="1" t="s">
        <v>30</v>
      </c>
      <c r="B53" s="1"/>
      <c r="C53" s="1"/>
      <c r="D53" s="47"/>
      <c r="E53" s="2"/>
      <c r="F53" s="25">
        <f>SUM(F48:F52)</f>
        <v>-127.5</v>
      </c>
    </row>
    <row r="54" ht="15">
      <c r="E54" s="61"/>
    </row>
    <row r="55" spans="1:6" ht="15">
      <c r="A55" s="1" t="s">
        <v>247</v>
      </c>
      <c r="B55" s="1"/>
      <c r="C55" s="1"/>
      <c r="D55" s="47"/>
      <c r="E55" s="2"/>
      <c r="F55" s="25">
        <f>F45+F53</f>
        <v>980.5999999999999</v>
      </c>
    </row>
    <row r="56" ht="15">
      <c r="E56" s="61"/>
    </row>
    <row r="57" spans="1:3" ht="15">
      <c r="A57" s="99" t="s">
        <v>18</v>
      </c>
      <c r="B57" s="99"/>
      <c r="C57" s="99"/>
    </row>
    <row r="58" spans="1:6" ht="15">
      <c r="A58" s="99" t="s">
        <v>283</v>
      </c>
      <c r="B58" s="99"/>
      <c r="C58" s="99"/>
      <c r="D58" s="130">
        <v>220</v>
      </c>
      <c r="E58" s="131" t="s">
        <v>27</v>
      </c>
      <c r="F58" s="24">
        <v>200</v>
      </c>
    </row>
    <row r="59" spans="1:6" ht="15">
      <c r="A59" s="99" t="s">
        <v>287</v>
      </c>
      <c r="B59" s="99"/>
      <c r="C59" s="99"/>
      <c r="D59" s="130">
        <v>29</v>
      </c>
      <c r="E59" s="131" t="s">
        <v>29</v>
      </c>
      <c r="F59" s="24">
        <v>-29</v>
      </c>
    </row>
    <row r="60" spans="1:6" ht="15">
      <c r="A60" s="7" t="s">
        <v>278</v>
      </c>
      <c r="B60" s="7"/>
      <c r="C60" s="7"/>
      <c r="D60" s="98">
        <v>1</v>
      </c>
      <c r="E60" s="94" t="s">
        <v>29</v>
      </c>
      <c r="F60" s="96">
        <v>-1</v>
      </c>
    </row>
    <row r="61" spans="1:6" ht="15">
      <c r="A61" s="1" t="s">
        <v>30</v>
      </c>
      <c r="B61" s="1"/>
      <c r="C61" s="1"/>
      <c r="D61" s="47"/>
      <c r="E61" s="2"/>
      <c r="F61" s="25">
        <f>SUM(F58:F60)</f>
        <v>170</v>
      </c>
    </row>
    <row r="62" spans="1:6" ht="15">
      <c r="A62" s="1"/>
      <c r="B62" s="1"/>
      <c r="C62" s="1"/>
      <c r="D62" s="47"/>
      <c r="E62" s="2"/>
      <c r="F62" s="25"/>
    </row>
    <row r="63" spans="1:6" ht="15">
      <c r="A63" s="1" t="s">
        <v>282</v>
      </c>
      <c r="B63" s="1"/>
      <c r="C63" s="1"/>
      <c r="D63" s="47"/>
      <c r="E63" s="2"/>
      <c r="F63" s="25">
        <f>F55+F61</f>
        <v>1150.6</v>
      </c>
    </row>
    <row r="65" spans="1:5" ht="15">
      <c r="A65" s="1" t="s">
        <v>19</v>
      </c>
      <c r="E65" s="68"/>
    </row>
    <row r="66" spans="1:6" ht="15">
      <c r="A66" s="7" t="s">
        <v>306</v>
      </c>
      <c r="B66" s="7"/>
      <c r="D66" s="130">
        <v>220</v>
      </c>
      <c r="E66" s="131" t="s">
        <v>27</v>
      </c>
      <c r="F66" s="24">
        <v>200</v>
      </c>
    </row>
    <row r="67" spans="1:6" ht="15">
      <c r="A67" s="7" t="s">
        <v>307</v>
      </c>
      <c r="B67" s="7"/>
      <c r="D67" s="130">
        <v>29</v>
      </c>
      <c r="E67" s="131" t="s">
        <v>29</v>
      </c>
      <c r="F67" s="24">
        <v>-29</v>
      </c>
    </row>
    <row r="68" spans="1:6" ht="15">
      <c r="A68" s="7" t="s">
        <v>308</v>
      </c>
      <c r="B68" s="7"/>
      <c r="D68" s="130">
        <v>27.5</v>
      </c>
      <c r="E68" s="131" t="s">
        <v>309</v>
      </c>
      <c r="F68" s="24">
        <v>0</v>
      </c>
    </row>
    <row r="69" spans="1:6" ht="15">
      <c r="A69" s="1" t="s">
        <v>30</v>
      </c>
      <c r="B69" s="1"/>
      <c r="C69" s="1"/>
      <c r="D69" s="47"/>
      <c r="E69" s="2"/>
      <c r="F69" s="25">
        <f>SUM(F66:F68)</f>
        <v>171</v>
      </c>
    </row>
    <row r="70" spans="1:6" ht="15">
      <c r="A70" s="1"/>
      <c r="B70" s="1"/>
      <c r="C70" s="1"/>
      <c r="D70" s="47"/>
      <c r="E70" s="2"/>
      <c r="F70" s="25"/>
    </row>
    <row r="71" spans="1:6" ht="15">
      <c r="A71" s="1" t="s">
        <v>305</v>
      </c>
      <c r="B71" s="1"/>
      <c r="C71" s="1"/>
      <c r="D71" s="47"/>
      <c r="E71" s="2"/>
      <c r="F71" s="25">
        <f>F63+F69</f>
        <v>1321.6</v>
      </c>
    </row>
    <row r="72" spans="1:6" ht="15">
      <c r="A72" s="1"/>
      <c r="B72" s="1"/>
      <c r="C72" s="1"/>
      <c r="D72" s="47"/>
      <c r="E72" s="2"/>
      <c r="F72" s="25"/>
    </row>
    <row r="73" ht="15">
      <c r="A73" s="1" t="s">
        <v>20</v>
      </c>
    </row>
    <row r="74" spans="1:6" ht="15">
      <c r="A74" s="7" t="s">
        <v>339</v>
      </c>
      <c r="D74" s="130">
        <v>275</v>
      </c>
      <c r="E74" s="131" t="s">
        <v>29</v>
      </c>
      <c r="F74" s="24">
        <v>-275</v>
      </c>
    </row>
    <row r="75" spans="1:6" ht="15">
      <c r="A75" s="7" t="s">
        <v>355</v>
      </c>
      <c r="D75" s="129">
        <v>27.5</v>
      </c>
      <c r="E75" s="131" t="s">
        <v>29</v>
      </c>
      <c r="F75" s="24">
        <v>-27.5</v>
      </c>
    </row>
    <row r="76" spans="1:6" ht="15">
      <c r="A76" s="7" t="s">
        <v>357</v>
      </c>
      <c r="D76" s="129">
        <v>27.5</v>
      </c>
      <c r="E76" s="131" t="s">
        <v>27</v>
      </c>
      <c r="F76" s="24">
        <v>25</v>
      </c>
    </row>
    <row r="77" spans="1:6" ht="15">
      <c r="A77" s="7" t="s">
        <v>338</v>
      </c>
      <c r="D77" s="129">
        <v>0.4</v>
      </c>
      <c r="E77" s="131" t="s">
        <v>29</v>
      </c>
      <c r="F77" s="24">
        <v>-0.4</v>
      </c>
    </row>
    <row r="78" spans="1:6" ht="15">
      <c r="A78" s="1" t="s">
        <v>30</v>
      </c>
      <c r="B78" s="1"/>
      <c r="C78" s="1"/>
      <c r="D78" s="47"/>
      <c r="E78" s="2"/>
      <c r="F78" s="25">
        <f>SUM(F74:F77)</f>
        <v>-277.9</v>
      </c>
    </row>
    <row r="80" spans="1:6" ht="15">
      <c r="A80" s="1" t="s">
        <v>333</v>
      </c>
      <c r="B80" s="1"/>
      <c r="C80" s="1"/>
      <c r="D80" s="47"/>
      <c r="E80" s="2"/>
      <c r="F80" s="25">
        <f>F71+F78</f>
        <v>1043.6999999999998</v>
      </c>
    </row>
    <row r="82" ht="15">
      <c r="A82" s="1" t="s">
        <v>21</v>
      </c>
    </row>
    <row r="83" spans="1:5" ht="15">
      <c r="A83" t="s">
        <v>33</v>
      </c>
      <c r="E83" s="74"/>
    </row>
    <row r="84" spans="1:3" ht="15">
      <c r="A84" s="110"/>
      <c r="B84" s="110"/>
      <c r="C84" s="110"/>
    </row>
    <row r="85" spans="1:6" ht="15">
      <c r="A85" s="1" t="s">
        <v>22</v>
      </c>
      <c r="B85" s="1"/>
      <c r="C85" s="1"/>
      <c r="D85" s="47"/>
      <c r="E85" s="2"/>
      <c r="F85" s="25"/>
    </row>
    <row r="86" spans="1:6" ht="15">
      <c r="A86" s="110" t="s">
        <v>396</v>
      </c>
      <c r="D86" s="130">
        <v>100</v>
      </c>
      <c r="E86" s="131" t="s">
        <v>29</v>
      </c>
      <c r="F86" s="24">
        <v>-100</v>
      </c>
    </row>
    <row r="87" spans="1:6" ht="15">
      <c r="A87" s="7" t="s">
        <v>418</v>
      </c>
      <c r="B87" s="1"/>
      <c r="C87" s="1"/>
      <c r="D87" s="98">
        <v>75</v>
      </c>
      <c r="E87" s="94" t="s">
        <v>29</v>
      </c>
      <c r="F87" s="96">
        <v>-75</v>
      </c>
    </row>
    <row r="88" spans="1:6" ht="15">
      <c r="A88" s="7" t="s">
        <v>419</v>
      </c>
      <c r="D88" s="130">
        <v>50</v>
      </c>
      <c r="E88" s="131" t="s">
        <v>29</v>
      </c>
      <c r="F88" s="24">
        <v>-50</v>
      </c>
    </row>
    <row r="89" spans="1:6" ht="15">
      <c r="A89" s="7" t="s">
        <v>420</v>
      </c>
      <c r="B89" s="7"/>
      <c r="C89" s="7"/>
      <c r="D89" s="130">
        <v>25</v>
      </c>
      <c r="E89" s="131" t="s">
        <v>29</v>
      </c>
      <c r="F89" s="24">
        <v>-25</v>
      </c>
    </row>
    <row r="90" spans="1:6" ht="15">
      <c r="A90" s="1" t="s">
        <v>30</v>
      </c>
      <c r="B90" s="1"/>
      <c r="C90" s="1"/>
      <c r="D90" s="47"/>
      <c r="E90" s="2"/>
      <c r="F90" s="25">
        <f>SUM(F86:F89)</f>
        <v>-250</v>
      </c>
    </row>
    <row r="92" spans="1:6" ht="15">
      <c r="A92" s="1" t="s">
        <v>401</v>
      </c>
      <c r="B92" s="1"/>
      <c r="C92" s="1"/>
      <c r="D92" s="47"/>
      <c r="E92" s="2"/>
      <c r="F92" s="25">
        <f>F80+F90</f>
        <v>793.6999999999998</v>
      </c>
    </row>
    <row r="94" ht="15">
      <c r="A94" s="1" t="s">
        <v>23</v>
      </c>
    </row>
    <row r="95" spans="1:6" ht="15">
      <c r="A95" s="7" t="s">
        <v>423</v>
      </c>
      <c r="B95" s="7"/>
      <c r="C95" s="7"/>
      <c r="D95" s="98">
        <v>5</v>
      </c>
      <c r="E95" s="94" t="s">
        <v>29</v>
      </c>
      <c r="F95" s="96">
        <v>-5</v>
      </c>
    </row>
    <row r="96" spans="1:6" ht="15">
      <c r="A96" s="7" t="s">
        <v>421</v>
      </c>
      <c r="B96" s="7"/>
      <c r="C96" s="7"/>
      <c r="D96" s="98">
        <v>20</v>
      </c>
      <c r="E96" s="94" t="s">
        <v>27</v>
      </c>
      <c r="F96" s="96">
        <v>18.18</v>
      </c>
    </row>
    <row r="97" spans="1:6" ht="15">
      <c r="A97" s="7" t="s">
        <v>438</v>
      </c>
      <c r="B97" s="7"/>
      <c r="C97" s="7"/>
      <c r="D97" s="98">
        <v>100</v>
      </c>
      <c r="E97" s="94" t="s">
        <v>27</v>
      </c>
      <c r="F97" s="96">
        <v>90.91</v>
      </c>
    </row>
    <row r="98" spans="1:6" ht="15">
      <c r="A98" s="7" t="s">
        <v>445</v>
      </c>
      <c r="B98" s="7"/>
      <c r="C98" s="7"/>
      <c r="D98" s="98">
        <v>50</v>
      </c>
      <c r="E98" s="94" t="s">
        <v>27</v>
      </c>
      <c r="F98" s="96">
        <v>45.45</v>
      </c>
    </row>
    <row r="99" spans="1:6" ht="15">
      <c r="A99" s="7" t="s">
        <v>446</v>
      </c>
      <c r="B99" s="7"/>
      <c r="C99" s="7"/>
      <c r="D99" s="98">
        <v>25</v>
      </c>
      <c r="E99" s="94" t="s">
        <v>29</v>
      </c>
      <c r="F99" s="96">
        <v>-25</v>
      </c>
    </row>
    <row r="100" spans="1:6" ht="15">
      <c r="A100" s="7" t="s">
        <v>447</v>
      </c>
      <c r="B100" s="7"/>
      <c r="C100" s="7"/>
      <c r="D100" s="98">
        <v>50</v>
      </c>
      <c r="E100" s="94" t="s">
        <v>29</v>
      </c>
      <c r="F100" s="96">
        <v>-50</v>
      </c>
    </row>
    <row r="101" spans="1:6" ht="15">
      <c r="A101" s="1" t="s">
        <v>30</v>
      </c>
      <c r="B101" s="1"/>
      <c r="C101" s="1"/>
      <c r="D101" s="47"/>
      <c r="E101" s="2"/>
      <c r="F101" s="25">
        <f>SUM(F95:F100)</f>
        <v>74.54000000000002</v>
      </c>
    </row>
    <row r="103" spans="1:6" ht="15">
      <c r="A103" s="1" t="s">
        <v>425</v>
      </c>
      <c r="B103" s="1"/>
      <c r="C103" s="1"/>
      <c r="D103" s="47"/>
      <c r="E103" s="2"/>
      <c r="F103" s="25">
        <f>F92+F101</f>
        <v>868.2399999999998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2010-09-07T04:44:10Z</dcterms:created>
  <dcterms:modified xsi:type="dcterms:W3CDTF">2011-11-22T08:19:01Z</dcterms:modified>
  <cp:category/>
  <cp:version/>
  <cp:contentType/>
  <cp:contentStatus/>
</cp:coreProperties>
</file>