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980" windowHeight="9204"/>
  </bookViews>
  <sheets>
    <sheet name="CWS Draft Avgs." sheetId="1" r:id="rId1"/>
    <sheet name="CWS Draft Top 5" sheetId="5" r:id="rId2"/>
    <sheet name="Rankings" sheetId="4" r:id="rId3"/>
  </sheets>
  <calcPr calcId="144525"/>
</workbook>
</file>

<file path=xl/calcChain.xml><?xml version="1.0" encoding="utf-8"?>
<calcChain xmlns="http://schemas.openxmlformats.org/spreadsheetml/2006/main">
  <c r="Q29" i="1" l="1"/>
  <c r="O29" i="1"/>
  <c r="E30" i="1"/>
  <c r="C30" i="1"/>
  <c r="W8" i="5"/>
  <c r="E18" i="5"/>
  <c r="C18" i="5"/>
  <c r="AC17" i="5"/>
  <c r="AA17" i="5"/>
  <c r="W17" i="5"/>
  <c r="U17" i="5"/>
  <c r="Q17" i="5"/>
  <c r="O17" i="5"/>
  <c r="K17" i="5"/>
  <c r="E17" i="5"/>
  <c r="I17" i="5"/>
  <c r="C17" i="5"/>
  <c r="AC8" i="5"/>
  <c r="AA8" i="5"/>
  <c r="U8" i="5"/>
  <c r="Q8" i="5"/>
  <c r="O8" i="5"/>
  <c r="K8" i="5"/>
  <c r="I8" i="5"/>
  <c r="E8" i="5"/>
  <c r="C8" i="5"/>
  <c r="E29" i="1" l="1"/>
  <c r="K29" i="1"/>
  <c r="I29" i="1"/>
  <c r="O15" i="1"/>
  <c r="E15" i="1"/>
  <c r="C15" i="1"/>
  <c r="W29" i="1"/>
  <c r="U29" i="1"/>
  <c r="AC29" i="1"/>
  <c r="AA29" i="1"/>
  <c r="Q15" i="1"/>
  <c r="AC15" i="1" l="1"/>
  <c r="AA15" i="1"/>
  <c r="W15" i="1" l="1"/>
  <c r="U15" i="1"/>
  <c r="K15" i="1"/>
  <c r="I15" i="1"/>
  <c r="C29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3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Adjusted for the injury to Jackie Bradley, Jr.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Adjusted for the injury to Jackie Bradley, Jr.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Adjusted for injury to Jackie Bradley, Jr.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Adjusted for injury to Jackie Bradley, Jr.</t>
        </r>
      </text>
    </comment>
  </commentList>
</comments>
</file>

<file path=xl/sharedStrings.xml><?xml version="1.0" encoding="utf-8"?>
<sst xmlns="http://schemas.openxmlformats.org/spreadsheetml/2006/main" count="209" uniqueCount="110">
  <si>
    <t>Doug Elliot</t>
  </si>
  <si>
    <t>Elliot Glynn</t>
  </si>
  <si>
    <t>Mike Nemeth</t>
  </si>
  <si>
    <t>George Springer</t>
  </si>
  <si>
    <t>Matt Barnes</t>
  </si>
  <si>
    <t>Nick Ahmed</t>
  </si>
  <si>
    <t>John Andreoli</t>
  </si>
  <si>
    <t>Greg Nappo</t>
  </si>
  <si>
    <t>Kevin Vance</t>
  </si>
  <si>
    <t>David Fischer</t>
  </si>
  <si>
    <t>Player</t>
  </si>
  <si>
    <t>Round</t>
  </si>
  <si>
    <t>Overall</t>
  </si>
  <si>
    <t>Jackie Bradley, Jr.</t>
  </si>
  <si>
    <t>Matt Price</t>
  </si>
  <si>
    <t>Scott Wingo</t>
  </si>
  <si>
    <t>Peter Mooney</t>
  </si>
  <si>
    <t>John Taylor</t>
  </si>
  <si>
    <t>Adam Mathews</t>
  </si>
  <si>
    <t>Bryan Harper</t>
  </si>
  <si>
    <t>Michael Roth</t>
  </si>
  <si>
    <t>Steven Neff</t>
  </si>
  <si>
    <t>Tyler Webb</t>
  </si>
  <si>
    <t>Adrian Morales</t>
  </si>
  <si>
    <t>Uconn</t>
  </si>
  <si>
    <t>South Carolina</t>
  </si>
  <si>
    <t>UNC</t>
  </si>
  <si>
    <t>Jacob Stallings</t>
  </si>
  <si>
    <t>Levi Michael</t>
  </si>
  <si>
    <t>Greg Holt</t>
  </si>
  <si>
    <t>Jesse Wierzbicki</t>
  </si>
  <si>
    <t>Patrick Johnson</t>
  </si>
  <si>
    <t>UVA</t>
  </si>
  <si>
    <t>Danny Hultzen</t>
  </si>
  <si>
    <t>John Hicks</t>
  </si>
  <si>
    <t>Will Roberts</t>
  </si>
  <si>
    <t>Steven Proscia</t>
  </si>
  <si>
    <t>Tyler Wilson</t>
  </si>
  <si>
    <t>Kenny Swab</t>
  </si>
  <si>
    <t>Cody Winiarski</t>
  </si>
  <si>
    <t>John Barr</t>
  </si>
  <si>
    <t>Vanderbilt</t>
  </si>
  <si>
    <t>California</t>
  </si>
  <si>
    <t>Sonny Gray</t>
  </si>
  <si>
    <t>Grayson Garvin</t>
  </si>
  <si>
    <t>Jason Esposito</t>
  </si>
  <si>
    <t>Jack Armstrong</t>
  </si>
  <si>
    <t>Aaron Westlake</t>
  </si>
  <si>
    <t>Corey Williams</t>
  </si>
  <si>
    <t>Taylor Hill</t>
  </si>
  <si>
    <t>Mark Lamm</t>
  </si>
  <si>
    <t>Curt Casali</t>
  </si>
  <si>
    <t>Navery Moore</t>
  </si>
  <si>
    <t>Will Clinard</t>
  </si>
  <si>
    <t>Joe Loftus</t>
  </si>
  <si>
    <t>Erik Johnson</t>
  </si>
  <si>
    <t>Marcus Semien</t>
  </si>
  <si>
    <t>Dixon Anderson</t>
  </si>
  <si>
    <t>Chadd Krist</t>
  </si>
  <si>
    <t>Matt Flemer</t>
  </si>
  <si>
    <t>Kevin Miller</t>
  </si>
  <si>
    <t>Austin Booker</t>
  </si>
  <si>
    <t>Florida</t>
  </si>
  <si>
    <t>Nick Maronde</t>
  </si>
  <si>
    <t>Anthony DeSclafani</t>
  </si>
  <si>
    <t>Alex Panteliodis</t>
  </si>
  <si>
    <t>Tommy Toledo</t>
  </si>
  <si>
    <t>Josh Adams</t>
  </si>
  <si>
    <t>Preston Tucker</t>
  </si>
  <si>
    <t>Ben McMahan</t>
  </si>
  <si>
    <t>Matt Campbell</t>
  </si>
  <si>
    <t>Greg Larson</t>
  </si>
  <si>
    <t>Bryson Smith</t>
  </si>
  <si>
    <t>Tyler Thompson</t>
  </si>
  <si>
    <t>Texas</t>
  </si>
  <si>
    <t>Sam Stafford</t>
  </si>
  <si>
    <t>Cole Green</t>
  </si>
  <si>
    <t>Andrew McKirahan</t>
  </si>
  <si>
    <t>Tant Shepherd</t>
  </si>
  <si>
    <t>Taylor Jungmann</t>
  </si>
  <si>
    <t>Brandon Loy</t>
  </si>
  <si>
    <t>Kevin Dicharry</t>
  </si>
  <si>
    <t>Kevin Lusson</t>
  </si>
  <si>
    <t>FSU</t>
  </si>
  <si>
    <t>Sean Gilmartin</t>
  </si>
  <si>
    <t>Mike McGee</t>
  </si>
  <si>
    <t>Rafael Lopez</t>
  </si>
  <si>
    <t>Daniel Bennett</t>
  </si>
  <si>
    <t>James Ramsey</t>
  </si>
  <si>
    <t>Taiwan Easterling</t>
  </si>
  <si>
    <t>Texas A&amp;M</t>
  </si>
  <si>
    <t>John Stilson</t>
  </si>
  <si>
    <t>Ross Stripling</t>
  </si>
  <si>
    <t>Nick Fleece</t>
  </si>
  <si>
    <t>Adam Smith</t>
  </si>
  <si>
    <t>Brandon Parrent</t>
  </si>
  <si>
    <t>Kenny Jackson</t>
  </si>
  <si>
    <t>Kevin Gonzales</t>
  </si>
  <si>
    <t>Steve Martin</t>
  </si>
  <si>
    <t>#1</t>
  </si>
  <si>
    <t>#2</t>
  </si>
  <si>
    <t>#3</t>
  </si>
  <si>
    <t>#4</t>
  </si>
  <si>
    <t>#5</t>
  </si>
  <si>
    <t>#6</t>
  </si>
  <si>
    <t>#7</t>
  </si>
  <si>
    <t>#8</t>
  </si>
  <si>
    <t>All Drafted Players</t>
  </si>
  <si>
    <t>Top 5 Drafted Players</t>
  </si>
  <si>
    <t>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</si>
</sst>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rgb="FFF3F73B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0D42A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9A1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164" fontId="1" fillId="2" borderId="3" xfId="0" applyNumberFormat="1" applyFont="1" applyFill="1" applyBorder="1"/>
    <xf numFmtId="164" fontId="1" fillId="2" borderId="2" xfId="0" applyNumberFormat="1" applyFont="1" applyFill="1" applyBorder="1"/>
    <xf numFmtId="164" fontId="4" fillId="4" borderId="2" xfId="0" applyNumberFormat="1" applyFont="1" applyFill="1" applyBorder="1"/>
    <xf numFmtId="164" fontId="5" fillId="5" borderId="3" xfId="0" applyNumberFormat="1" applyFont="1" applyFill="1" applyBorder="1"/>
    <xf numFmtId="0" fontId="8" fillId="0" borderId="0" xfId="0" applyFont="1"/>
    <xf numFmtId="164" fontId="10" fillId="3" borderId="2" xfId="0" applyNumberFormat="1" applyFont="1" applyFill="1" applyBorder="1"/>
    <xf numFmtId="164" fontId="11" fillId="2" borderId="2" xfId="0" applyNumberFormat="1" applyFont="1" applyFill="1" applyBorder="1"/>
    <xf numFmtId="164" fontId="2" fillId="10" borderId="3" xfId="0" applyNumberFormat="1" applyFont="1" applyFill="1" applyBorder="1"/>
    <xf numFmtId="0" fontId="0" fillId="0" borderId="5" xfId="0" applyBorder="1"/>
    <xf numFmtId="164" fontId="0" fillId="0" borderId="5" xfId="0" applyNumberFormat="1" applyBorder="1"/>
    <xf numFmtId="0" fontId="0" fillId="0" borderId="0" xfId="0" applyFill="1"/>
    <xf numFmtId="0" fontId="12" fillId="0" borderId="1" xfId="0" applyFont="1" applyFill="1" applyBorder="1"/>
    <xf numFmtId="164" fontId="9" fillId="0" borderId="1" xfId="0" applyNumberFormat="1" applyFont="1" applyFill="1" applyBorder="1"/>
    <xf numFmtId="164" fontId="12" fillId="0" borderId="1" xfId="0" applyNumberFormat="1" applyFont="1" applyFill="1" applyBorder="1"/>
    <xf numFmtId="164" fontId="2" fillId="8" borderId="2" xfId="0" applyNumberFormat="1" applyFont="1" applyFill="1" applyBorder="1"/>
    <xf numFmtId="164" fontId="1" fillId="6" borderId="5" xfId="0" applyNumberFormat="1" applyFont="1" applyFill="1" applyBorder="1"/>
    <xf numFmtId="0" fontId="0" fillId="0" borderId="2" xfId="0" applyFill="1" applyBorder="1"/>
    <xf numFmtId="0" fontId="2" fillId="0" borderId="2" xfId="0" applyFont="1" applyFill="1" applyBorder="1"/>
    <xf numFmtId="164" fontId="3" fillId="7" borderId="3" xfId="0" applyNumberFormat="1" applyFont="1" applyFill="1" applyBorder="1"/>
    <xf numFmtId="0" fontId="2" fillId="4" borderId="3" xfId="0" applyFont="1" applyFill="1" applyBorder="1"/>
    <xf numFmtId="0" fontId="0" fillId="0" borderId="0" xfId="0" applyFill="1" applyBorder="1"/>
    <xf numFmtId="0" fontId="2" fillId="0" borderId="3" xfId="0" applyFont="1" applyFill="1" applyBorder="1" applyAlignment="1"/>
    <xf numFmtId="0" fontId="13" fillId="9" borderId="7" xfId="0" applyFont="1" applyFill="1" applyBorder="1"/>
    <xf numFmtId="0" fontId="13" fillId="9" borderId="7" xfId="0" applyFont="1" applyFill="1" applyBorder="1" applyAlignment="1">
      <alignment horizontal="center"/>
    </xf>
    <xf numFmtId="0" fontId="0" fillId="9" borderId="0" xfId="0" applyFill="1"/>
    <xf numFmtId="0" fontId="13" fillId="9" borderId="4" xfId="0" applyFont="1" applyFill="1" applyBorder="1"/>
    <xf numFmtId="0" fontId="13" fillId="9" borderId="6" xfId="0" applyFont="1" applyFill="1" applyBorder="1"/>
    <xf numFmtId="0" fontId="13" fillId="9" borderId="8" xfId="0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2" fillId="10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0" fillId="0" borderId="0" xfId="0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F3F73B"/>
      <color rgb="FFD9A115"/>
      <color rgb="FFD0D42A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"/>
  <sheetViews>
    <sheetView tabSelected="1" workbookViewId="0">
      <selection activeCell="A3" sqref="A3"/>
    </sheetView>
  </sheetViews>
  <sheetFormatPr defaultRowHeight="14.4" x14ac:dyDescent="0.3"/>
  <cols>
    <col min="1" max="1" width="16.44140625" bestFit="1" customWidth="1"/>
    <col min="2" max="2" width="1.6640625" customWidth="1"/>
    <col min="4" max="4" width="1.6640625" customWidth="1"/>
    <col min="7" max="7" width="14.109375" bestFit="1" customWidth="1"/>
    <col min="8" max="8" width="2.21875" customWidth="1"/>
    <col min="10" max="10" width="2.21875" customWidth="1"/>
    <col min="13" max="13" width="14.44140625" bestFit="1" customWidth="1"/>
    <col min="14" max="14" width="2.21875" customWidth="1"/>
    <col min="16" max="16" width="2.21875" customWidth="1"/>
    <col min="19" max="19" width="16.88671875" bestFit="1" customWidth="1"/>
    <col min="20" max="20" width="2.21875" customWidth="1"/>
    <col min="22" max="22" width="2.21875" customWidth="1"/>
    <col min="25" max="25" width="15.33203125" bestFit="1" customWidth="1"/>
    <col min="26" max="26" width="2.21875" customWidth="1"/>
    <col min="28" max="28" width="2.21875" customWidth="1"/>
    <col min="31" max="31" width="14" bestFit="1" customWidth="1"/>
    <col min="32" max="32" width="2.21875" customWidth="1"/>
    <col min="34" max="34" width="2.21875" customWidth="1"/>
  </cols>
  <sheetData>
    <row r="1" spans="1:35" s="1" customFormat="1" x14ac:dyDescent="0.3">
      <c r="A1" s="1" t="s">
        <v>10</v>
      </c>
      <c r="C1" s="1" t="s">
        <v>11</v>
      </c>
      <c r="E1" s="1" t="s">
        <v>12</v>
      </c>
      <c r="G1" s="1" t="s">
        <v>10</v>
      </c>
      <c r="I1" s="1" t="s">
        <v>11</v>
      </c>
      <c r="K1" s="1" t="s">
        <v>12</v>
      </c>
      <c r="M1" s="1" t="s">
        <v>10</v>
      </c>
      <c r="O1" s="1" t="s">
        <v>11</v>
      </c>
      <c r="Q1" s="1" t="s">
        <v>12</v>
      </c>
      <c r="S1" s="1" t="s">
        <v>10</v>
      </c>
      <c r="U1" s="1" t="s">
        <v>11</v>
      </c>
      <c r="W1" s="1" t="s">
        <v>12</v>
      </c>
      <c r="Y1" s="1" t="s">
        <v>10</v>
      </c>
      <c r="AA1" s="1" t="s">
        <v>11</v>
      </c>
      <c r="AC1" s="1" t="s">
        <v>12</v>
      </c>
      <c r="AE1" s="6"/>
      <c r="AF1" s="6"/>
      <c r="AG1" s="6"/>
      <c r="AH1" s="6"/>
      <c r="AI1" s="6"/>
    </row>
    <row r="2" spans="1:35" s="6" customFormat="1" x14ac:dyDescent="0.3">
      <c r="A2" s="53" t="s">
        <v>74</v>
      </c>
      <c r="B2" s="54"/>
      <c r="C2" s="54"/>
      <c r="D2" s="54"/>
      <c r="E2" s="55"/>
      <c r="G2" s="59" t="s">
        <v>26</v>
      </c>
      <c r="H2" s="60"/>
      <c r="I2" s="60"/>
      <c r="J2" s="60"/>
      <c r="K2" s="61"/>
      <c r="M2" s="65" t="s">
        <v>41</v>
      </c>
      <c r="N2" s="66"/>
      <c r="O2" s="66"/>
      <c r="P2" s="66"/>
      <c r="Q2" s="67"/>
      <c r="S2" s="50" t="s">
        <v>62</v>
      </c>
      <c r="T2" s="51"/>
      <c r="U2" s="51"/>
      <c r="V2" s="51"/>
      <c r="W2" s="52"/>
      <c r="Y2" s="44" t="s">
        <v>83</v>
      </c>
      <c r="Z2" s="45"/>
      <c r="AA2" s="45"/>
      <c r="AB2" s="45"/>
      <c r="AC2" s="46"/>
      <c r="AE2" s="28"/>
      <c r="AF2" s="28"/>
      <c r="AG2" s="28"/>
      <c r="AH2" s="28"/>
      <c r="AI2" s="28"/>
    </row>
    <row r="3" spans="1:35" x14ac:dyDescent="0.3">
      <c r="A3" t="s">
        <v>79</v>
      </c>
      <c r="C3">
        <v>1</v>
      </c>
      <c r="E3">
        <v>12</v>
      </c>
      <c r="G3" t="s">
        <v>28</v>
      </c>
      <c r="I3">
        <v>1</v>
      </c>
      <c r="K3">
        <v>30</v>
      </c>
      <c r="M3" t="s">
        <v>43</v>
      </c>
      <c r="O3">
        <v>1</v>
      </c>
      <c r="Q3">
        <v>18</v>
      </c>
      <c r="S3" t="s">
        <v>63</v>
      </c>
      <c r="U3">
        <v>3</v>
      </c>
      <c r="W3">
        <v>104</v>
      </c>
      <c r="Y3" t="s">
        <v>84</v>
      </c>
      <c r="AA3">
        <v>1</v>
      </c>
      <c r="AC3">
        <v>28</v>
      </c>
      <c r="AE3" s="27"/>
      <c r="AF3" s="27"/>
      <c r="AG3" s="27"/>
      <c r="AH3" s="27"/>
      <c r="AI3" s="27"/>
    </row>
    <row r="4" spans="1:35" x14ac:dyDescent="0.3">
      <c r="A4" t="s">
        <v>75</v>
      </c>
      <c r="C4">
        <v>2</v>
      </c>
      <c r="E4">
        <v>88</v>
      </c>
      <c r="G4" t="s">
        <v>29</v>
      </c>
      <c r="I4">
        <v>8</v>
      </c>
      <c r="K4">
        <v>247</v>
      </c>
      <c r="M4" t="s">
        <v>44</v>
      </c>
      <c r="O4">
        <v>1</v>
      </c>
      <c r="Q4">
        <v>59</v>
      </c>
      <c r="S4" t="s">
        <v>64</v>
      </c>
      <c r="U4">
        <v>6</v>
      </c>
      <c r="W4">
        <v>199</v>
      </c>
      <c r="Y4" t="s">
        <v>85</v>
      </c>
      <c r="AA4">
        <v>15</v>
      </c>
      <c r="AC4">
        <v>453</v>
      </c>
      <c r="AE4" s="17"/>
      <c r="AF4" s="17"/>
      <c r="AG4" s="17"/>
      <c r="AH4" s="17"/>
      <c r="AI4" s="17"/>
    </row>
    <row r="5" spans="1:35" x14ac:dyDescent="0.3">
      <c r="A5" t="s">
        <v>80</v>
      </c>
      <c r="C5">
        <v>5</v>
      </c>
      <c r="E5">
        <v>167</v>
      </c>
      <c r="G5" t="s">
        <v>30</v>
      </c>
      <c r="I5">
        <v>24</v>
      </c>
      <c r="K5">
        <v>730</v>
      </c>
      <c r="M5" t="s">
        <v>45</v>
      </c>
      <c r="O5">
        <v>2</v>
      </c>
      <c r="Q5">
        <v>64</v>
      </c>
      <c r="S5" t="s">
        <v>65</v>
      </c>
      <c r="U5">
        <v>9</v>
      </c>
      <c r="W5">
        <v>282</v>
      </c>
      <c r="Y5" t="s">
        <v>86</v>
      </c>
      <c r="AA5">
        <v>16</v>
      </c>
      <c r="AC5">
        <v>489</v>
      </c>
      <c r="AE5" s="17"/>
      <c r="AF5" s="17"/>
      <c r="AG5" s="17"/>
      <c r="AH5" s="17"/>
      <c r="AI5" s="17"/>
    </row>
    <row r="6" spans="1:35" x14ac:dyDescent="0.3">
      <c r="A6" t="s">
        <v>76</v>
      </c>
      <c r="C6">
        <v>9</v>
      </c>
      <c r="E6">
        <v>295</v>
      </c>
      <c r="G6" t="s">
        <v>31</v>
      </c>
      <c r="I6">
        <v>25</v>
      </c>
      <c r="K6">
        <v>768</v>
      </c>
      <c r="M6" t="s">
        <v>46</v>
      </c>
      <c r="O6">
        <v>3</v>
      </c>
      <c r="Q6">
        <v>99</v>
      </c>
      <c r="S6" t="s">
        <v>66</v>
      </c>
      <c r="U6">
        <v>11</v>
      </c>
      <c r="W6">
        <v>341</v>
      </c>
      <c r="Y6" t="s">
        <v>87</v>
      </c>
      <c r="AA6">
        <v>19</v>
      </c>
      <c r="AC6">
        <v>587</v>
      </c>
      <c r="AE6" s="17"/>
      <c r="AF6" s="17"/>
      <c r="AG6" s="17"/>
      <c r="AH6" s="17"/>
      <c r="AI6" s="17"/>
    </row>
    <row r="7" spans="1:35" x14ac:dyDescent="0.3">
      <c r="A7" t="s">
        <v>77</v>
      </c>
      <c r="C7">
        <v>21</v>
      </c>
      <c r="E7">
        <v>639</v>
      </c>
      <c r="G7" t="s">
        <v>27</v>
      </c>
      <c r="I7">
        <v>42</v>
      </c>
      <c r="K7">
        <v>1285</v>
      </c>
      <c r="M7" t="s">
        <v>47</v>
      </c>
      <c r="O7">
        <v>3</v>
      </c>
      <c r="Q7">
        <v>106</v>
      </c>
      <c r="S7" t="s">
        <v>67</v>
      </c>
      <c r="U7">
        <v>13</v>
      </c>
      <c r="W7">
        <v>403</v>
      </c>
      <c r="Y7" t="s">
        <v>88</v>
      </c>
      <c r="AA7">
        <v>22</v>
      </c>
      <c r="AC7">
        <v>688</v>
      </c>
      <c r="AE7" s="17"/>
      <c r="AF7" s="17"/>
      <c r="AG7" s="17"/>
      <c r="AH7" s="17"/>
      <c r="AI7" s="17"/>
    </row>
    <row r="8" spans="1:35" x14ac:dyDescent="0.3">
      <c r="A8" t="s">
        <v>78</v>
      </c>
      <c r="C8">
        <v>24</v>
      </c>
      <c r="E8">
        <v>732</v>
      </c>
      <c r="M8" t="s">
        <v>48</v>
      </c>
      <c r="O8">
        <v>3</v>
      </c>
      <c r="Q8">
        <v>117</v>
      </c>
      <c r="S8" t="s">
        <v>68</v>
      </c>
      <c r="U8">
        <v>16</v>
      </c>
      <c r="W8">
        <v>498</v>
      </c>
      <c r="Y8" t="s">
        <v>89</v>
      </c>
      <c r="AA8">
        <v>27</v>
      </c>
      <c r="AC8">
        <v>819</v>
      </c>
      <c r="AE8" s="17"/>
      <c r="AF8" s="17"/>
      <c r="AG8" s="17"/>
      <c r="AH8" s="17"/>
      <c r="AI8" s="17"/>
    </row>
    <row r="9" spans="1:35" x14ac:dyDescent="0.3">
      <c r="A9" t="s">
        <v>81</v>
      </c>
      <c r="C9">
        <v>41</v>
      </c>
      <c r="E9">
        <v>1261</v>
      </c>
      <c r="M9" t="s">
        <v>49</v>
      </c>
      <c r="O9">
        <v>6</v>
      </c>
      <c r="Q9">
        <v>187</v>
      </c>
      <c r="S9" t="s">
        <v>69</v>
      </c>
      <c r="U9">
        <v>23</v>
      </c>
      <c r="W9">
        <v>701</v>
      </c>
      <c r="AE9" s="17"/>
      <c r="AF9" s="17"/>
      <c r="AG9" s="17"/>
      <c r="AH9" s="17"/>
      <c r="AI9" s="17"/>
    </row>
    <row r="10" spans="1:35" x14ac:dyDescent="0.3">
      <c r="A10" t="s">
        <v>82</v>
      </c>
      <c r="C10">
        <v>45</v>
      </c>
      <c r="E10">
        <v>1380</v>
      </c>
      <c r="M10" t="s">
        <v>50</v>
      </c>
      <c r="O10">
        <v>6</v>
      </c>
      <c r="Q10">
        <v>206</v>
      </c>
      <c r="S10" t="s">
        <v>70</v>
      </c>
      <c r="U10">
        <v>24</v>
      </c>
      <c r="W10">
        <v>751</v>
      </c>
      <c r="AE10" s="17"/>
      <c r="AF10" s="17"/>
      <c r="AG10" s="17"/>
      <c r="AH10" s="17"/>
      <c r="AI10" s="17"/>
    </row>
    <row r="11" spans="1:35" x14ac:dyDescent="0.3">
      <c r="M11" t="s">
        <v>51</v>
      </c>
      <c r="O11">
        <v>10</v>
      </c>
      <c r="Q11">
        <v>317</v>
      </c>
      <c r="S11" t="s">
        <v>71</v>
      </c>
      <c r="U11">
        <v>29</v>
      </c>
      <c r="W11">
        <v>885</v>
      </c>
      <c r="AE11" s="17"/>
      <c r="AF11" s="17"/>
      <c r="AG11" s="17"/>
      <c r="AH11" s="17"/>
      <c r="AI11" s="17"/>
    </row>
    <row r="12" spans="1:35" x14ac:dyDescent="0.3">
      <c r="M12" t="s">
        <v>52</v>
      </c>
      <c r="O12">
        <v>14</v>
      </c>
      <c r="Q12">
        <v>446</v>
      </c>
      <c r="S12" t="s">
        <v>72</v>
      </c>
      <c r="U12">
        <v>34</v>
      </c>
      <c r="W12">
        <v>1045</v>
      </c>
      <c r="AE12" s="17"/>
      <c r="AF12" s="17"/>
      <c r="AG12" s="17"/>
      <c r="AH12" s="17"/>
      <c r="AI12" s="17"/>
    </row>
    <row r="13" spans="1:35" x14ac:dyDescent="0.3">
      <c r="M13" t="s">
        <v>53</v>
      </c>
      <c r="O13">
        <v>30</v>
      </c>
      <c r="Q13">
        <v>928</v>
      </c>
      <c r="S13" t="s">
        <v>73</v>
      </c>
      <c r="U13">
        <v>46</v>
      </c>
      <c r="W13">
        <v>1387</v>
      </c>
      <c r="AE13" s="17"/>
      <c r="AF13" s="17"/>
      <c r="AG13" s="17"/>
      <c r="AH13" s="17"/>
      <c r="AI13" s="17"/>
    </row>
    <row r="14" spans="1:35" x14ac:dyDescent="0.3">
      <c r="A14" s="18"/>
      <c r="B14" s="18"/>
      <c r="C14" s="19"/>
      <c r="D14" s="20"/>
      <c r="E14" s="19"/>
      <c r="M14" t="s">
        <v>54</v>
      </c>
      <c r="O14">
        <v>46</v>
      </c>
      <c r="Q14">
        <v>1384</v>
      </c>
      <c r="AE14" s="17"/>
      <c r="AF14" s="17"/>
      <c r="AG14" s="17"/>
      <c r="AH14" s="17"/>
      <c r="AI14" s="17"/>
    </row>
    <row r="15" spans="1:35" s="2" customFormat="1" ht="15" thickBot="1" x14ac:dyDescent="0.35">
      <c r="C15" s="21">
        <f>(C3+C4+C5+C6+C7+C8+C9+C10+C11+C12+C13+C14)/8</f>
        <v>18.5</v>
      </c>
      <c r="D15" s="5"/>
      <c r="E15" s="21">
        <f>(E3+E4+E5+E6+E7+E8+E9+E10+E11+E12+E13+E14)/8</f>
        <v>571.75</v>
      </c>
      <c r="I15" s="12">
        <f>(I3+I4+I5+I6+I7+I8+I9+I10+I11+I12)/5</f>
        <v>20</v>
      </c>
      <c r="K15" s="12">
        <f>(K3+K4+K5+K6+K7+K8+K9+K10+K11+K12)/5</f>
        <v>612</v>
      </c>
      <c r="M15" s="15"/>
      <c r="N15" s="15"/>
      <c r="O15" s="22">
        <f>(O3+O4+O5+O6+O7+O8+O9+O10+O11+O12+O13+O14)/12</f>
        <v>10.416666666666666</v>
      </c>
      <c r="P15" s="16"/>
      <c r="Q15" s="22">
        <f>(Q3+Q4+Q5+Q6+Q7+Q8+Q9+Q10+Q11+Q12+Q13+Q14)/12</f>
        <v>327.58333333333331</v>
      </c>
      <c r="U15" s="9">
        <f>(U3+U4+U5+U6+U7+U8+U9+U10+U11+U12+U13)/11</f>
        <v>19.454545454545453</v>
      </c>
      <c r="W15" s="9">
        <f>(W3+W4+W5+W6+W7+W8+W9+W10+W11+W12+W13)/11</f>
        <v>599.63636363636363</v>
      </c>
      <c r="AA15" s="13">
        <f>(AA3+AA4+AA5+AA6+AA7+AA8+AA9+AA10+AA11+AA12+AA14)/6</f>
        <v>16.666666666666668</v>
      </c>
      <c r="AC15" s="13">
        <f>(AC3+AC4+AC5+AC6+AC7+AC8+AC9+AC10+AC11+AC12+AC14)/6</f>
        <v>510.66666666666669</v>
      </c>
      <c r="AE15" s="23"/>
      <c r="AF15" s="23"/>
      <c r="AG15" s="24"/>
      <c r="AH15" s="23"/>
      <c r="AI15" s="24"/>
    </row>
    <row r="16" spans="1:35" ht="15" thickTop="1" x14ac:dyDescent="0.3"/>
    <row r="17" spans="1:29" x14ac:dyDescent="0.3">
      <c r="A17" s="56" t="s">
        <v>25</v>
      </c>
      <c r="B17" s="57"/>
      <c r="C17" s="57"/>
      <c r="D17" s="57"/>
      <c r="E17" s="58"/>
      <c r="G17" s="62" t="s">
        <v>32</v>
      </c>
      <c r="H17" s="63"/>
      <c r="I17" s="63"/>
      <c r="J17" s="63"/>
      <c r="K17" s="64"/>
      <c r="M17" s="68" t="s">
        <v>90</v>
      </c>
      <c r="N17" s="69"/>
      <c r="O17" s="69"/>
      <c r="P17" s="69"/>
      <c r="Q17" s="70"/>
      <c r="S17" s="71" t="s">
        <v>42</v>
      </c>
      <c r="T17" s="72"/>
      <c r="U17" s="72"/>
      <c r="V17" s="72"/>
      <c r="W17" s="73"/>
      <c r="Y17" s="47" t="s">
        <v>24</v>
      </c>
      <c r="Z17" s="48"/>
      <c r="AA17" s="48"/>
      <c r="AB17" s="48"/>
      <c r="AC17" s="49"/>
    </row>
    <row r="18" spans="1:29" x14ac:dyDescent="0.3">
      <c r="A18" s="11" t="s">
        <v>13</v>
      </c>
      <c r="C18">
        <v>1</v>
      </c>
      <c r="E18">
        <v>40</v>
      </c>
      <c r="G18" t="s">
        <v>33</v>
      </c>
      <c r="I18">
        <v>1</v>
      </c>
      <c r="K18">
        <v>2</v>
      </c>
      <c r="M18" t="s">
        <v>91</v>
      </c>
      <c r="O18">
        <v>3</v>
      </c>
      <c r="Q18">
        <v>108</v>
      </c>
      <c r="S18" t="s">
        <v>55</v>
      </c>
      <c r="U18">
        <v>2</v>
      </c>
      <c r="W18">
        <v>80</v>
      </c>
      <c r="Y18" t="s">
        <v>3</v>
      </c>
      <c r="AA18">
        <v>1</v>
      </c>
      <c r="AC18">
        <v>11</v>
      </c>
    </row>
    <row r="19" spans="1:29" x14ac:dyDescent="0.3">
      <c r="A19" t="s">
        <v>14</v>
      </c>
      <c r="C19">
        <v>6</v>
      </c>
      <c r="E19">
        <v>184</v>
      </c>
      <c r="G19" t="s">
        <v>34</v>
      </c>
      <c r="I19">
        <v>4</v>
      </c>
      <c r="K19">
        <v>123</v>
      </c>
      <c r="M19" t="s">
        <v>92</v>
      </c>
      <c r="O19">
        <v>9</v>
      </c>
      <c r="Q19">
        <v>288</v>
      </c>
      <c r="S19" t="s">
        <v>56</v>
      </c>
      <c r="U19">
        <v>6</v>
      </c>
      <c r="W19">
        <v>201</v>
      </c>
      <c r="Y19" t="s">
        <v>4</v>
      </c>
      <c r="AA19">
        <v>1</v>
      </c>
      <c r="AC19">
        <v>19</v>
      </c>
    </row>
    <row r="20" spans="1:29" x14ac:dyDescent="0.3">
      <c r="A20" t="s">
        <v>15</v>
      </c>
      <c r="C20">
        <v>11</v>
      </c>
      <c r="E20">
        <v>344</v>
      </c>
      <c r="G20" t="s">
        <v>35</v>
      </c>
      <c r="I20">
        <v>5</v>
      </c>
      <c r="K20">
        <v>158</v>
      </c>
      <c r="M20" t="s">
        <v>93</v>
      </c>
      <c r="O20">
        <v>13</v>
      </c>
      <c r="Q20">
        <v>415</v>
      </c>
      <c r="S20" t="s">
        <v>57</v>
      </c>
      <c r="U20">
        <v>9</v>
      </c>
      <c r="W20">
        <v>277</v>
      </c>
      <c r="Y20" t="s">
        <v>5</v>
      </c>
      <c r="AA20">
        <v>2</v>
      </c>
      <c r="AC20">
        <v>85</v>
      </c>
    </row>
    <row r="21" spans="1:29" x14ac:dyDescent="0.3">
      <c r="A21" t="s">
        <v>16</v>
      </c>
      <c r="C21">
        <v>21</v>
      </c>
      <c r="E21">
        <v>649</v>
      </c>
      <c r="G21" t="s">
        <v>36</v>
      </c>
      <c r="I21">
        <v>7</v>
      </c>
      <c r="K21">
        <v>213</v>
      </c>
      <c r="M21" t="s">
        <v>94</v>
      </c>
      <c r="O21">
        <v>25</v>
      </c>
      <c r="Q21">
        <v>779</v>
      </c>
      <c r="S21" t="s">
        <v>58</v>
      </c>
      <c r="U21">
        <v>13</v>
      </c>
      <c r="W21">
        <v>411</v>
      </c>
      <c r="Y21" t="s">
        <v>6</v>
      </c>
      <c r="AA21">
        <v>17</v>
      </c>
      <c r="AC21">
        <v>519</v>
      </c>
    </row>
    <row r="22" spans="1:29" x14ac:dyDescent="0.3">
      <c r="A22" t="s">
        <v>17</v>
      </c>
      <c r="C22">
        <v>22</v>
      </c>
      <c r="E22">
        <v>663</v>
      </c>
      <c r="G22" t="s">
        <v>37</v>
      </c>
      <c r="I22">
        <v>10</v>
      </c>
      <c r="K22">
        <v>305</v>
      </c>
      <c r="M22" t="s">
        <v>95</v>
      </c>
      <c r="O22">
        <v>30</v>
      </c>
      <c r="Q22">
        <v>921</v>
      </c>
      <c r="S22" t="s">
        <v>59</v>
      </c>
      <c r="U22">
        <v>19</v>
      </c>
      <c r="W22">
        <v>576</v>
      </c>
      <c r="Y22" t="s">
        <v>7</v>
      </c>
      <c r="AA22">
        <v>18</v>
      </c>
      <c r="AC22">
        <v>553</v>
      </c>
    </row>
    <row r="23" spans="1:29" x14ac:dyDescent="0.3">
      <c r="A23" s="11" t="s">
        <v>18</v>
      </c>
      <c r="C23">
        <v>23</v>
      </c>
      <c r="E23">
        <v>695</v>
      </c>
      <c r="G23" t="s">
        <v>38</v>
      </c>
      <c r="I23">
        <v>21</v>
      </c>
      <c r="K23">
        <v>636</v>
      </c>
      <c r="M23" t="s">
        <v>96</v>
      </c>
      <c r="O23">
        <v>31</v>
      </c>
      <c r="Q23">
        <v>943</v>
      </c>
      <c r="S23" t="s">
        <v>60</v>
      </c>
      <c r="U23">
        <v>18</v>
      </c>
      <c r="W23">
        <v>550</v>
      </c>
      <c r="Y23" t="s">
        <v>8</v>
      </c>
      <c r="AA23">
        <v>19</v>
      </c>
      <c r="AC23">
        <v>591</v>
      </c>
    </row>
    <row r="24" spans="1:29" x14ac:dyDescent="0.3">
      <c r="A24" t="s">
        <v>19</v>
      </c>
      <c r="C24">
        <v>30</v>
      </c>
      <c r="E24">
        <v>907</v>
      </c>
      <c r="G24" t="s">
        <v>39</v>
      </c>
      <c r="I24">
        <v>36</v>
      </c>
      <c r="K24">
        <v>1101</v>
      </c>
      <c r="M24" t="s">
        <v>97</v>
      </c>
      <c r="O24">
        <v>36</v>
      </c>
      <c r="Q24">
        <v>1090</v>
      </c>
      <c r="S24" t="s">
        <v>61</v>
      </c>
      <c r="U24">
        <v>33</v>
      </c>
      <c r="W24">
        <v>1006</v>
      </c>
      <c r="Y24" t="s">
        <v>2</v>
      </c>
      <c r="AA24">
        <v>21</v>
      </c>
      <c r="AC24">
        <v>641</v>
      </c>
    </row>
    <row r="25" spans="1:29" x14ac:dyDescent="0.3">
      <c r="A25" t="s">
        <v>20</v>
      </c>
      <c r="C25">
        <v>31</v>
      </c>
      <c r="E25">
        <v>938</v>
      </c>
      <c r="G25" t="s">
        <v>40</v>
      </c>
      <c r="I25">
        <v>39</v>
      </c>
      <c r="K25">
        <v>1178</v>
      </c>
      <c r="M25" t="s">
        <v>98</v>
      </c>
      <c r="O25">
        <v>37</v>
      </c>
      <c r="Q25">
        <v>1120</v>
      </c>
      <c r="Y25" t="s">
        <v>9</v>
      </c>
      <c r="AA25">
        <v>30</v>
      </c>
      <c r="AC25">
        <v>927</v>
      </c>
    </row>
    <row r="26" spans="1:29" x14ac:dyDescent="0.3">
      <c r="A26" t="s">
        <v>21</v>
      </c>
      <c r="C26">
        <v>41</v>
      </c>
      <c r="E26">
        <v>1257</v>
      </c>
      <c r="Y26" t="s">
        <v>0</v>
      </c>
      <c r="AA26">
        <v>35</v>
      </c>
      <c r="AC26">
        <v>1061</v>
      </c>
    </row>
    <row r="27" spans="1:29" x14ac:dyDescent="0.3">
      <c r="A27" t="s">
        <v>22</v>
      </c>
      <c r="C27">
        <v>48</v>
      </c>
      <c r="E27">
        <v>1465</v>
      </c>
      <c r="Y27" t="s">
        <v>1</v>
      </c>
      <c r="AA27">
        <v>39</v>
      </c>
      <c r="AC27">
        <v>1181</v>
      </c>
    </row>
    <row r="28" spans="1:29" x14ac:dyDescent="0.3">
      <c r="A28" t="s">
        <v>23</v>
      </c>
      <c r="C28">
        <v>49</v>
      </c>
      <c r="E28">
        <v>1476</v>
      </c>
    </row>
    <row r="29" spans="1:29" s="3" customFormat="1" x14ac:dyDescent="0.3">
      <c r="C29" s="7">
        <f>(C18+C19+C20+C21+C22+C23+C24+C25+C26+C27+C28)/11</f>
        <v>25.727272727272727</v>
      </c>
      <c r="D29" s="4"/>
      <c r="E29" s="7">
        <f t="shared" ref="E29" si="0">(E18+E19+E20+E21+E22+E23+E24+E25+E26+E27+E28)/11</f>
        <v>783.4545454545455</v>
      </c>
      <c r="I29" s="10">
        <f>(I18+I19+I20+I21+I22+I23+I24+I25+I26+I27+I28)/8</f>
        <v>15.375</v>
      </c>
      <c r="J29" s="4"/>
      <c r="K29" s="10">
        <f>(K18+K19+K20+K21+K22+K23+K24+K25+K26+K27+K28)/8</f>
        <v>464.5</v>
      </c>
      <c r="O29" s="14">
        <f>(O18+O19+O20+O21+O22+O23+O24+O25+O26+O27+O28)/8</f>
        <v>23</v>
      </c>
      <c r="P29" s="4"/>
      <c r="Q29" s="14">
        <f>(Q18+Q19+Q20+Q21+Q22+Q23+Q24+Q25+Q26+Q27+Q28)/8</f>
        <v>708</v>
      </c>
      <c r="U29" s="25">
        <f>(U18+U19+U20+U21+U22+U23+U24+U25+U26+U27)/7</f>
        <v>14.285714285714286</v>
      </c>
      <c r="W29" s="25">
        <f>(W18+W19+W20+W21+W22+W23+W24+W25+W26+W27)/7</f>
        <v>443</v>
      </c>
      <c r="AA29" s="26">
        <f>(AA18+AA19+AA20+AA21+AA22+AA23+AA24+AA25+AA26+AA27)/10</f>
        <v>18.3</v>
      </c>
      <c r="AC29" s="26">
        <f>(AC18+AC19+AC20+AC21+AC22+AC23+AC24+AC25+AC26+AC27)/10</f>
        <v>558.79999999999995</v>
      </c>
    </row>
    <row r="30" spans="1:29" s="2" customFormat="1" ht="15" thickBot="1" x14ac:dyDescent="0.35">
      <c r="C30" s="8">
        <f>(C19+C20+C21+C22+C23+C24+C25+C26+C27+C28)/10</f>
        <v>28.2</v>
      </c>
      <c r="D30" s="5"/>
      <c r="E30" s="8">
        <f>(E19+E20+E21+E22+E23+E24+E25+E26+E27+E28)/10</f>
        <v>857.8</v>
      </c>
    </row>
    <row r="31" spans="1:29" ht="15" thickTop="1" x14ac:dyDescent="0.3"/>
  </sheetData>
  <sortState ref="Y3:AC9">
    <sortCondition ref="AC3:AC9"/>
  </sortState>
  <mergeCells count="10">
    <mergeCell ref="Y2:AC2"/>
    <mergeCell ref="Y17:AC17"/>
    <mergeCell ref="S2:W2"/>
    <mergeCell ref="A2:E2"/>
    <mergeCell ref="A17:E17"/>
    <mergeCell ref="G2:K2"/>
    <mergeCell ref="G17:K17"/>
    <mergeCell ref="M2:Q2"/>
    <mergeCell ref="M17:Q17"/>
    <mergeCell ref="S17:W1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"/>
  <sheetViews>
    <sheetView workbookViewId="0">
      <selection activeCell="L25" sqref="L25"/>
    </sheetView>
  </sheetViews>
  <sheetFormatPr defaultRowHeight="14.4" x14ac:dyDescent="0.3"/>
  <cols>
    <col min="1" max="1" width="16.44140625" bestFit="1" customWidth="1"/>
    <col min="2" max="2" width="1.6640625" customWidth="1"/>
    <col min="4" max="4" width="1.6640625" customWidth="1"/>
    <col min="7" max="7" width="14.109375" bestFit="1" customWidth="1"/>
    <col min="8" max="8" width="2.21875" customWidth="1"/>
    <col min="10" max="10" width="2.21875" customWidth="1"/>
    <col min="13" max="13" width="14.44140625" bestFit="1" customWidth="1"/>
    <col min="14" max="14" width="2.21875" customWidth="1"/>
    <col min="16" max="16" width="2.21875" customWidth="1"/>
    <col min="19" max="19" width="16.88671875" bestFit="1" customWidth="1"/>
    <col min="20" max="20" width="2.21875" customWidth="1"/>
    <col min="22" max="22" width="2.21875" customWidth="1"/>
    <col min="25" max="25" width="15.33203125" bestFit="1" customWidth="1"/>
    <col min="26" max="26" width="2.21875" customWidth="1"/>
    <col min="28" max="28" width="2.21875" customWidth="1"/>
    <col min="31" max="31" width="14" bestFit="1" customWidth="1"/>
    <col min="32" max="32" width="2.21875" customWidth="1"/>
    <col min="34" max="34" width="2.21875" customWidth="1"/>
  </cols>
  <sheetData>
    <row r="1" spans="1:35" s="1" customFormat="1" x14ac:dyDescent="0.3">
      <c r="A1" s="1" t="s">
        <v>10</v>
      </c>
      <c r="C1" s="1" t="s">
        <v>11</v>
      </c>
      <c r="E1" s="1" t="s">
        <v>12</v>
      </c>
      <c r="G1" s="1" t="s">
        <v>10</v>
      </c>
      <c r="I1" s="1" t="s">
        <v>11</v>
      </c>
      <c r="K1" s="1" t="s">
        <v>12</v>
      </c>
      <c r="M1" s="1" t="s">
        <v>10</v>
      </c>
      <c r="O1" s="1" t="s">
        <v>11</v>
      </c>
      <c r="Q1" s="1" t="s">
        <v>12</v>
      </c>
      <c r="S1" s="1" t="s">
        <v>10</v>
      </c>
      <c r="U1" s="1" t="s">
        <v>11</v>
      </c>
      <c r="W1" s="1" t="s">
        <v>12</v>
      </c>
      <c r="Y1" s="1" t="s">
        <v>10</v>
      </c>
      <c r="AA1" s="1" t="s">
        <v>11</v>
      </c>
      <c r="AC1" s="1" t="s">
        <v>12</v>
      </c>
      <c r="AE1" s="6"/>
      <c r="AF1" s="6"/>
      <c r="AG1" s="6"/>
      <c r="AH1" s="6"/>
      <c r="AI1" s="6"/>
    </row>
    <row r="2" spans="1:35" s="6" customFormat="1" x14ac:dyDescent="0.3">
      <c r="A2" s="53" t="s">
        <v>74</v>
      </c>
      <c r="B2" s="54"/>
      <c r="C2" s="54"/>
      <c r="D2" s="54"/>
      <c r="E2" s="55"/>
      <c r="G2" s="59" t="s">
        <v>26</v>
      </c>
      <c r="H2" s="60"/>
      <c r="I2" s="60"/>
      <c r="J2" s="60"/>
      <c r="K2" s="61"/>
      <c r="M2" s="65" t="s">
        <v>41</v>
      </c>
      <c r="N2" s="66"/>
      <c r="O2" s="66"/>
      <c r="P2" s="66"/>
      <c r="Q2" s="67"/>
      <c r="S2" s="50" t="s">
        <v>62</v>
      </c>
      <c r="T2" s="51"/>
      <c r="U2" s="51"/>
      <c r="V2" s="51"/>
      <c r="W2" s="52"/>
      <c r="Y2" s="44" t="s">
        <v>83</v>
      </c>
      <c r="Z2" s="45"/>
      <c r="AA2" s="45"/>
      <c r="AB2" s="45"/>
      <c r="AC2" s="46"/>
      <c r="AE2" s="28"/>
      <c r="AF2" s="28"/>
      <c r="AG2" s="28"/>
      <c r="AH2" s="28"/>
      <c r="AI2" s="28"/>
    </row>
    <row r="3" spans="1:35" x14ac:dyDescent="0.3">
      <c r="A3" t="s">
        <v>79</v>
      </c>
      <c r="C3">
        <v>1</v>
      </c>
      <c r="E3">
        <v>12</v>
      </c>
      <c r="G3" t="s">
        <v>28</v>
      </c>
      <c r="I3">
        <v>1</v>
      </c>
      <c r="K3">
        <v>30</v>
      </c>
      <c r="M3" t="s">
        <v>43</v>
      </c>
      <c r="O3">
        <v>1</v>
      </c>
      <c r="Q3">
        <v>18</v>
      </c>
      <c r="S3" t="s">
        <v>63</v>
      </c>
      <c r="U3">
        <v>3</v>
      </c>
      <c r="W3">
        <v>104</v>
      </c>
      <c r="Y3" t="s">
        <v>84</v>
      </c>
      <c r="AA3">
        <v>1</v>
      </c>
      <c r="AC3">
        <v>28</v>
      </c>
      <c r="AE3" s="27"/>
      <c r="AF3" s="27"/>
      <c r="AG3" s="27"/>
      <c r="AH3" s="27"/>
      <c r="AI3" s="27"/>
    </row>
    <row r="4" spans="1:35" x14ac:dyDescent="0.3">
      <c r="A4" t="s">
        <v>75</v>
      </c>
      <c r="C4">
        <v>2</v>
      </c>
      <c r="E4">
        <v>88</v>
      </c>
      <c r="G4" t="s">
        <v>29</v>
      </c>
      <c r="I4">
        <v>8</v>
      </c>
      <c r="K4">
        <v>247</v>
      </c>
      <c r="M4" t="s">
        <v>44</v>
      </c>
      <c r="O4">
        <v>1</v>
      </c>
      <c r="Q4">
        <v>59</v>
      </c>
      <c r="S4" t="s">
        <v>64</v>
      </c>
      <c r="U4">
        <v>6</v>
      </c>
      <c r="W4">
        <v>199</v>
      </c>
      <c r="Y4" t="s">
        <v>85</v>
      </c>
      <c r="AA4">
        <v>15</v>
      </c>
      <c r="AC4">
        <v>453</v>
      </c>
      <c r="AE4" s="17"/>
      <c r="AF4" s="17"/>
      <c r="AG4" s="17"/>
      <c r="AH4" s="17"/>
      <c r="AI4" s="17"/>
    </row>
    <row r="5" spans="1:35" x14ac:dyDescent="0.3">
      <c r="A5" t="s">
        <v>80</v>
      </c>
      <c r="C5">
        <v>5</v>
      </c>
      <c r="E5">
        <v>167</v>
      </c>
      <c r="G5" t="s">
        <v>30</v>
      </c>
      <c r="I5">
        <v>24</v>
      </c>
      <c r="K5">
        <v>730</v>
      </c>
      <c r="M5" t="s">
        <v>45</v>
      </c>
      <c r="O5">
        <v>2</v>
      </c>
      <c r="Q5">
        <v>64</v>
      </c>
      <c r="S5" t="s">
        <v>65</v>
      </c>
      <c r="U5">
        <v>9</v>
      </c>
      <c r="W5">
        <v>282</v>
      </c>
      <c r="Y5" t="s">
        <v>86</v>
      </c>
      <c r="AA5">
        <v>16</v>
      </c>
      <c r="AC5">
        <v>489</v>
      </c>
      <c r="AE5" s="17"/>
      <c r="AF5" s="17"/>
      <c r="AG5" s="17"/>
      <c r="AH5" s="17"/>
      <c r="AI5" s="17"/>
    </row>
    <row r="6" spans="1:35" x14ac:dyDescent="0.3">
      <c r="A6" t="s">
        <v>76</v>
      </c>
      <c r="C6">
        <v>9</v>
      </c>
      <c r="E6">
        <v>295</v>
      </c>
      <c r="G6" t="s">
        <v>31</v>
      </c>
      <c r="I6">
        <v>25</v>
      </c>
      <c r="K6">
        <v>768</v>
      </c>
      <c r="M6" t="s">
        <v>46</v>
      </c>
      <c r="O6">
        <v>3</v>
      </c>
      <c r="Q6">
        <v>99</v>
      </c>
      <c r="S6" t="s">
        <v>66</v>
      </c>
      <c r="U6">
        <v>11</v>
      </c>
      <c r="W6">
        <v>341</v>
      </c>
      <c r="Y6" t="s">
        <v>87</v>
      </c>
      <c r="AA6">
        <v>19</v>
      </c>
      <c r="AC6">
        <v>587</v>
      </c>
      <c r="AE6" s="17"/>
      <c r="AF6" s="17"/>
      <c r="AG6" s="17"/>
      <c r="AH6" s="17"/>
      <c r="AI6" s="17"/>
    </row>
    <row r="7" spans="1:35" x14ac:dyDescent="0.3">
      <c r="A7" t="s">
        <v>77</v>
      </c>
      <c r="C7">
        <v>21</v>
      </c>
      <c r="E7">
        <v>639</v>
      </c>
      <c r="G7" t="s">
        <v>27</v>
      </c>
      <c r="I7">
        <v>42</v>
      </c>
      <c r="K7">
        <v>1285</v>
      </c>
      <c r="M7" t="s">
        <v>47</v>
      </c>
      <c r="O7">
        <v>3</v>
      </c>
      <c r="Q7">
        <v>106</v>
      </c>
      <c r="S7" t="s">
        <v>67</v>
      </c>
      <c r="U7">
        <v>13</v>
      </c>
      <c r="W7">
        <v>403</v>
      </c>
      <c r="Y7" t="s">
        <v>88</v>
      </c>
      <c r="AA7">
        <v>22</v>
      </c>
      <c r="AC7">
        <v>688</v>
      </c>
      <c r="AE7" s="17"/>
      <c r="AF7" s="17"/>
      <c r="AG7" s="17"/>
      <c r="AH7" s="17"/>
      <c r="AI7" s="17"/>
    </row>
    <row r="8" spans="1:35" s="2" customFormat="1" ht="15" thickBot="1" x14ac:dyDescent="0.35">
      <c r="C8" s="21">
        <f>(C3+C4+C5+C6+C7)/5</f>
        <v>7.6</v>
      </c>
      <c r="D8" s="5"/>
      <c r="E8" s="21">
        <f>(E3+E4+E5+E6+E7)/5</f>
        <v>240.2</v>
      </c>
      <c r="I8" s="12">
        <f>(I3+I4+I5+I6+I7)/5</f>
        <v>20</v>
      </c>
      <c r="K8" s="12">
        <f>(K3+K4+K5+K6+K7)/5</f>
        <v>612</v>
      </c>
      <c r="M8" s="15"/>
      <c r="N8" s="15"/>
      <c r="O8" s="22">
        <f>(O3+O4+O5+O6+O7)/5</f>
        <v>2</v>
      </c>
      <c r="P8" s="16"/>
      <c r="Q8" s="22">
        <f>(Q3+Q4+Q5+Q6+Q7)/5</f>
        <v>69.2</v>
      </c>
      <c r="U8" s="9">
        <f>(U3+U4+U5+U6+U7)/5</f>
        <v>8.4</v>
      </c>
      <c r="W8" s="9">
        <f>(W3+W4+W5+W6+W7)/5</f>
        <v>265.8</v>
      </c>
      <c r="AA8" s="13">
        <f>(AA3+AA4+AA5+AA6+AA7)/5</f>
        <v>14.6</v>
      </c>
      <c r="AC8" s="13">
        <f>(AC3+AC4+AC5+AC6+AC7)/5</f>
        <v>449</v>
      </c>
      <c r="AE8" s="23"/>
      <c r="AF8" s="23"/>
      <c r="AG8" s="24"/>
      <c r="AH8" s="23"/>
      <c r="AI8" s="24"/>
    </row>
    <row r="9" spans="1:35" ht="15" thickTop="1" x14ac:dyDescent="0.3"/>
    <row r="10" spans="1:35" x14ac:dyDescent="0.3">
      <c r="A10" s="56" t="s">
        <v>25</v>
      </c>
      <c r="B10" s="57"/>
      <c r="C10" s="57"/>
      <c r="D10" s="57"/>
      <c r="E10" s="58"/>
      <c r="G10" s="62" t="s">
        <v>32</v>
      </c>
      <c r="H10" s="63"/>
      <c r="I10" s="63"/>
      <c r="J10" s="63"/>
      <c r="K10" s="64"/>
      <c r="M10" s="68" t="s">
        <v>90</v>
      </c>
      <c r="N10" s="69"/>
      <c r="O10" s="69"/>
      <c r="P10" s="69"/>
      <c r="Q10" s="70"/>
      <c r="S10" s="71" t="s">
        <v>42</v>
      </c>
      <c r="T10" s="72"/>
      <c r="U10" s="72"/>
      <c r="V10" s="72"/>
      <c r="W10" s="73"/>
      <c r="Y10" s="47" t="s">
        <v>24</v>
      </c>
      <c r="Z10" s="48"/>
      <c r="AA10" s="48"/>
      <c r="AB10" s="48"/>
      <c r="AC10" s="49"/>
    </row>
    <row r="11" spans="1:35" x14ac:dyDescent="0.3">
      <c r="A11" s="11" t="s">
        <v>13</v>
      </c>
      <c r="C11">
        <v>1</v>
      </c>
      <c r="E11">
        <v>40</v>
      </c>
      <c r="G11" t="s">
        <v>33</v>
      </c>
      <c r="I11">
        <v>1</v>
      </c>
      <c r="K11">
        <v>2</v>
      </c>
      <c r="M11" t="s">
        <v>91</v>
      </c>
      <c r="O11">
        <v>3</v>
      </c>
      <c r="Q11">
        <v>108</v>
      </c>
      <c r="S11" t="s">
        <v>55</v>
      </c>
      <c r="U11">
        <v>2</v>
      </c>
      <c r="W11">
        <v>80</v>
      </c>
      <c r="Y11" t="s">
        <v>3</v>
      </c>
      <c r="AA11">
        <v>1</v>
      </c>
      <c r="AC11">
        <v>11</v>
      </c>
    </row>
    <row r="12" spans="1:35" x14ac:dyDescent="0.3">
      <c r="A12" t="s">
        <v>14</v>
      </c>
      <c r="C12">
        <v>6</v>
      </c>
      <c r="E12">
        <v>184</v>
      </c>
      <c r="G12" t="s">
        <v>34</v>
      </c>
      <c r="I12">
        <v>4</v>
      </c>
      <c r="K12">
        <v>123</v>
      </c>
      <c r="M12" t="s">
        <v>92</v>
      </c>
      <c r="O12">
        <v>9</v>
      </c>
      <c r="Q12">
        <v>288</v>
      </c>
      <c r="S12" t="s">
        <v>56</v>
      </c>
      <c r="U12">
        <v>6</v>
      </c>
      <c r="W12">
        <v>201</v>
      </c>
      <c r="Y12" t="s">
        <v>4</v>
      </c>
      <c r="AA12">
        <v>1</v>
      </c>
      <c r="AC12">
        <v>19</v>
      </c>
    </row>
    <row r="13" spans="1:35" x14ac:dyDescent="0.3">
      <c r="A13" t="s">
        <v>15</v>
      </c>
      <c r="C13">
        <v>11</v>
      </c>
      <c r="E13">
        <v>344</v>
      </c>
      <c r="G13" t="s">
        <v>35</v>
      </c>
      <c r="I13">
        <v>5</v>
      </c>
      <c r="K13">
        <v>158</v>
      </c>
      <c r="M13" t="s">
        <v>93</v>
      </c>
      <c r="O13">
        <v>13</v>
      </c>
      <c r="Q13">
        <v>415</v>
      </c>
      <c r="S13" t="s">
        <v>57</v>
      </c>
      <c r="U13">
        <v>9</v>
      </c>
      <c r="W13">
        <v>277</v>
      </c>
      <c r="Y13" t="s">
        <v>5</v>
      </c>
      <c r="AA13">
        <v>2</v>
      </c>
      <c r="AC13">
        <v>85</v>
      </c>
    </row>
    <row r="14" spans="1:35" x14ac:dyDescent="0.3">
      <c r="A14" t="s">
        <v>16</v>
      </c>
      <c r="C14">
        <v>21</v>
      </c>
      <c r="E14">
        <v>649</v>
      </c>
      <c r="G14" t="s">
        <v>36</v>
      </c>
      <c r="I14">
        <v>7</v>
      </c>
      <c r="K14">
        <v>213</v>
      </c>
      <c r="M14" t="s">
        <v>94</v>
      </c>
      <c r="O14">
        <v>25</v>
      </c>
      <c r="Q14">
        <v>779</v>
      </c>
      <c r="S14" t="s">
        <v>58</v>
      </c>
      <c r="U14">
        <v>13</v>
      </c>
      <c r="W14">
        <v>411</v>
      </c>
      <c r="Y14" t="s">
        <v>6</v>
      </c>
      <c r="AA14">
        <v>17</v>
      </c>
      <c r="AC14">
        <v>519</v>
      </c>
    </row>
    <row r="15" spans="1:35" x14ac:dyDescent="0.3">
      <c r="A15" t="s">
        <v>17</v>
      </c>
      <c r="C15">
        <v>22</v>
      </c>
      <c r="E15">
        <v>663</v>
      </c>
      <c r="G15" t="s">
        <v>37</v>
      </c>
      <c r="I15">
        <v>10</v>
      </c>
      <c r="K15">
        <v>305</v>
      </c>
      <c r="M15" t="s">
        <v>95</v>
      </c>
      <c r="O15">
        <v>30</v>
      </c>
      <c r="Q15">
        <v>921</v>
      </c>
      <c r="S15" t="s">
        <v>59</v>
      </c>
      <c r="U15">
        <v>19</v>
      </c>
      <c r="W15">
        <v>576</v>
      </c>
      <c r="Y15" t="s">
        <v>7</v>
      </c>
      <c r="AA15">
        <v>18</v>
      </c>
      <c r="AC15">
        <v>553</v>
      </c>
    </row>
    <row r="16" spans="1:35" x14ac:dyDescent="0.3">
      <c r="A16" s="43" t="s">
        <v>18</v>
      </c>
      <c r="C16">
        <v>23</v>
      </c>
      <c r="E16">
        <v>695</v>
      </c>
    </row>
    <row r="17" spans="3:29" s="3" customFormat="1" x14ac:dyDescent="0.3">
      <c r="C17" s="7">
        <f>(C11+C12+C13+C14+C15)/5</f>
        <v>12.2</v>
      </c>
      <c r="D17" s="4"/>
      <c r="E17" s="7">
        <f>(E11+E12+E13+E14+E15)/5</f>
        <v>376</v>
      </c>
      <c r="I17" s="10">
        <f>(I11+I12+I13+I14+I15)/5</f>
        <v>5.4</v>
      </c>
      <c r="J17" s="4"/>
      <c r="K17" s="10">
        <f>(K11+K12+K13+K14+K15)/5</f>
        <v>160.19999999999999</v>
      </c>
      <c r="O17" s="14">
        <f>(O11+O12+O13+O14+O15)/5</f>
        <v>16</v>
      </c>
      <c r="P17" s="4"/>
      <c r="Q17" s="14">
        <f>(Q11+Q12+Q13+Q14+Q15)/5</f>
        <v>502.2</v>
      </c>
      <c r="U17" s="25">
        <f>(U11+U12+U13+U14+U15)/5</f>
        <v>9.8000000000000007</v>
      </c>
      <c r="W17" s="25">
        <f>(W11+W12+W13+W14+W15)/5</f>
        <v>309</v>
      </c>
      <c r="AA17" s="26">
        <f>(AA11+AA12+AA13+AA14+AA15)/5</f>
        <v>7.8</v>
      </c>
      <c r="AC17" s="26">
        <f>(AC11+AC12+AC13+AC14+AC15)/5</f>
        <v>237.4</v>
      </c>
    </row>
    <row r="18" spans="3:29" s="2" customFormat="1" ht="15" thickBot="1" x14ac:dyDescent="0.35">
      <c r="C18" s="8">
        <f>(C12+C13+C14+C15+C16)/5</f>
        <v>16.600000000000001</v>
      </c>
      <c r="D18" s="5"/>
      <c r="E18" s="8">
        <f>(E12+E13+E14+E15+E16)/5</f>
        <v>507</v>
      </c>
    </row>
    <row r="19" spans="3:29" ht="15" thickTop="1" x14ac:dyDescent="0.3"/>
  </sheetData>
  <mergeCells count="10">
    <mergeCell ref="A10:E10"/>
    <mergeCell ref="G10:K10"/>
    <mergeCell ref="M10:Q10"/>
    <mergeCell ref="S10:W10"/>
    <mergeCell ref="Y10:AC10"/>
    <mergeCell ref="A2:E2"/>
    <mergeCell ref="G2:K2"/>
    <mergeCell ref="M2:Q2"/>
    <mergeCell ref="S2:W2"/>
    <mergeCell ref="Y2:AC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22" sqref="G22"/>
    </sheetView>
  </sheetViews>
  <sheetFormatPr defaultRowHeight="14.4" x14ac:dyDescent="0.3"/>
  <cols>
    <col min="1" max="1" width="3" bestFit="1" customWidth="1"/>
    <col min="3" max="3" width="2.21875" customWidth="1"/>
    <col min="5" max="5" width="2.21875" customWidth="1"/>
    <col min="7" max="7" width="13.21875" bestFit="1" customWidth="1"/>
    <col min="9" max="9" width="2.21875" customWidth="1"/>
    <col min="11" max="11" width="2.21875" customWidth="1"/>
  </cols>
  <sheetData>
    <row r="1" spans="1:11" x14ac:dyDescent="0.3">
      <c r="A1" s="74" t="s">
        <v>107</v>
      </c>
      <c r="B1" s="74"/>
      <c r="C1" s="74"/>
      <c r="D1" s="74"/>
      <c r="E1" s="74"/>
      <c r="G1" s="74" t="s">
        <v>108</v>
      </c>
      <c r="H1" s="74"/>
      <c r="I1" s="74"/>
      <c r="J1" s="74"/>
      <c r="K1" s="74"/>
    </row>
    <row r="2" spans="1:11" x14ac:dyDescent="0.3">
      <c r="A2" s="29"/>
      <c r="B2" s="34" t="s">
        <v>11</v>
      </c>
      <c r="C2" s="30"/>
      <c r="D2" s="30" t="s">
        <v>12</v>
      </c>
      <c r="E2" s="29"/>
      <c r="G2" s="29"/>
      <c r="H2" s="34" t="s">
        <v>11</v>
      </c>
      <c r="I2" s="30"/>
      <c r="J2" s="30" t="s">
        <v>12</v>
      </c>
      <c r="K2" s="29"/>
    </row>
    <row r="3" spans="1:11" x14ac:dyDescent="0.3">
      <c r="A3" s="32" t="s">
        <v>99</v>
      </c>
      <c r="B3" s="35">
        <v>10.416666666666666</v>
      </c>
      <c r="C3" s="33"/>
      <c r="D3" s="35">
        <v>327.58333333333331</v>
      </c>
      <c r="E3" s="29"/>
      <c r="G3" s="32" t="s">
        <v>41</v>
      </c>
      <c r="H3" s="35">
        <v>2</v>
      </c>
      <c r="I3" s="30"/>
      <c r="J3" s="35">
        <v>69.2</v>
      </c>
      <c r="K3" s="29"/>
    </row>
    <row r="4" spans="1:11" x14ac:dyDescent="0.3">
      <c r="A4" s="32" t="s">
        <v>100</v>
      </c>
      <c r="B4" s="36">
        <v>14.285714285714286</v>
      </c>
      <c r="C4" s="33"/>
      <c r="D4" s="36">
        <v>443</v>
      </c>
      <c r="E4" s="29"/>
      <c r="G4" s="32" t="s">
        <v>32</v>
      </c>
      <c r="H4" s="37">
        <v>5.4</v>
      </c>
      <c r="I4" s="30"/>
      <c r="J4" s="37">
        <v>160.19999999999999</v>
      </c>
      <c r="K4" s="29"/>
    </row>
    <row r="5" spans="1:11" x14ac:dyDescent="0.3">
      <c r="A5" s="32" t="s">
        <v>101</v>
      </c>
      <c r="B5" s="37">
        <v>15.375</v>
      </c>
      <c r="C5" s="33"/>
      <c r="D5" s="37">
        <v>464.5</v>
      </c>
      <c r="E5" s="29"/>
      <c r="G5" s="32" t="s">
        <v>74</v>
      </c>
      <c r="H5" s="38">
        <v>7.6</v>
      </c>
      <c r="I5" s="30"/>
      <c r="J5" s="38">
        <v>240.2</v>
      </c>
      <c r="K5" s="29"/>
    </row>
    <row r="6" spans="1:11" x14ac:dyDescent="0.3">
      <c r="A6" s="32" t="s">
        <v>102</v>
      </c>
      <c r="B6" s="38">
        <v>18.5</v>
      </c>
      <c r="C6" s="33"/>
      <c r="D6" s="38">
        <v>571.75</v>
      </c>
      <c r="E6" s="29"/>
      <c r="G6" s="32" t="s">
        <v>62</v>
      </c>
      <c r="H6" s="39">
        <v>8.4</v>
      </c>
      <c r="I6" s="30"/>
      <c r="J6" s="39">
        <v>265.8</v>
      </c>
      <c r="K6" s="29"/>
    </row>
    <row r="7" spans="1:11" x14ac:dyDescent="0.3">
      <c r="A7" s="32" t="s">
        <v>103</v>
      </c>
      <c r="B7" s="39">
        <v>19.454545454545453</v>
      </c>
      <c r="C7" s="33"/>
      <c r="D7" s="39">
        <v>599.63636363636363</v>
      </c>
      <c r="E7" s="29"/>
      <c r="G7" s="32" t="s">
        <v>109</v>
      </c>
      <c r="H7" s="36">
        <v>9.8000000000000007</v>
      </c>
      <c r="I7" s="30"/>
      <c r="J7" s="36">
        <v>309</v>
      </c>
      <c r="K7" s="29"/>
    </row>
    <row r="8" spans="1:11" x14ac:dyDescent="0.3">
      <c r="A8" s="32" t="s">
        <v>104</v>
      </c>
      <c r="B8" s="40">
        <v>20</v>
      </c>
      <c r="C8" s="33"/>
      <c r="D8" s="40">
        <v>612</v>
      </c>
      <c r="E8" s="29"/>
      <c r="G8" s="32" t="s">
        <v>25</v>
      </c>
      <c r="H8" s="42">
        <v>12.2</v>
      </c>
      <c r="I8" s="30"/>
      <c r="J8" s="42">
        <v>376</v>
      </c>
      <c r="K8" s="29"/>
    </row>
    <row r="9" spans="1:11" x14ac:dyDescent="0.3">
      <c r="A9" s="32" t="s">
        <v>105</v>
      </c>
      <c r="B9" s="41">
        <v>23</v>
      </c>
      <c r="C9" s="33"/>
      <c r="D9" s="41">
        <v>708</v>
      </c>
      <c r="E9" s="29"/>
      <c r="G9" s="32" t="s">
        <v>90</v>
      </c>
      <c r="H9" s="41">
        <v>16</v>
      </c>
      <c r="I9" s="30"/>
      <c r="J9" s="41">
        <v>502.2</v>
      </c>
      <c r="K9" s="29"/>
    </row>
    <row r="10" spans="1:11" x14ac:dyDescent="0.3">
      <c r="A10" s="32" t="s">
        <v>106</v>
      </c>
      <c r="B10" s="42">
        <v>25.727272727272727</v>
      </c>
      <c r="C10" s="33"/>
      <c r="D10" s="42">
        <v>783.4545454545455</v>
      </c>
      <c r="E10" s="29"/>
      <c r="G10" s="32" t="s">
        <v>26</v>
      </c>
      <c r="H10" s="40">
        <v>20</v>
      </c>
      <c r="I10" s="30"/>
      <c r="J10" s="40">
        <v>612</v>
      </c>
      <c r="K10" s="29"/>
    </row>
    <row r="11" spans="1:11" x14ac:dyDescent="0.3">
      <c r="A11" s="31"/>
      <c r="B11" s="31"/>
      <c r="C11" s="31"/>
      <c r="D11" s="31"/>
      <c r="E11" s="31"/>
      <c r="G11" s="31"/>
      <c r="H11" s="31"/>
      <c r="I11" s="31"/>
      <c r="J11" s="31"/>
      <c r="K11" s="31"/>
    </row>
  </sheetData>
  <mergeCells count="2">
    <mergeCell ref="A1:E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CWS Draft Avgs.</vt:lpstr>
      <vt:lpstr>CWS Draft Top 5</vt:lpstr>
      <vt:lpstr>Rankings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2011-06-10T19:06:34Z</dcterms:created>
  <dcterms:modified xsi:type="dcterms:W3CDTF">2011-06-17T04:10:53Z</dcterms:modified>
</cp:coreProperties>
</file>