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400" yWindow="800" windowWidth="18780" windowHeight="183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7" i="1"/>
  <c r="L17"/>
  <c r="M17"/>
  <c r="M34"/>
  <c r="K26"/>
  <c r="L26"/>
  <c r="M26"/>
  <c r="K31"/>
  <c r="L31"/>
  <c r="M31"/>
  <c r="K23"/>
  <c r="L23"/>
  <c r="M23"/>
  <c r="G34"/>
  <c r="H34"/>
  <c r="I34"/>
  <c r="G26"/>
  <c r="H26"/>
  <c r="I26"/>
  <c r="G17"/>
  <c r="H17"/>
  <c r="I17"/>
  <c r="B45"/>
  <c r="C45"/>
  <c r="D4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2"/>
</calcChain>
</file>

<file path=xl/sharedStrings.xml><?xml version="1.0" encoding="utf-8"?>
<sst xmlns="http://schemas.openxmlformats.org/spreadsheetml/2006/main" count="99" uniqueCount="57">
  <si>
    <t>0-6</t>
    <phoneticPr fontId="2" type="noConversion"/>
  </si>
  <si>
    <t>4-4</t>
    <phoneticPr fontId="2" type="noConversion"/>
  </si>
  <si>
    <t>Flyers score next</t>
    <phoneticPr fontId="2" type="noConversion"/>
  </si>
  <si>
    <t>Opp scores next</t>
    <phoneticPr fontId="2" type="noConversion"/>
  </si>
  <si>
    <t>Flyers %</t>
    <phoneticPr fontId="2" type="noConversion"/>
  </si>
  <si>
    <t>1-4</t>
    <phoneticPr fontId="2" type="noConversion"/>
  </si>
  <si>
    <t>1-5</t>
    <phoneticPr fontId="2" type="noConversion"/>
  </si>
  <si>
    <t>1-6</t>
    <phoneticPr fontId="2" type="noConversion"/>
  </si>
  <si>
    <t>5-0</t>
    <phoneticPr fontId="2" type="noConversion"/>
  </si>
  <si>
    <t>6-1</t>
    <phoneticPr fontId="2" type="noConversion"/>
  </si>
  <si>
    <t>2-2</t>
    <phoneticPr fontId="2" type="noConversion"/>
  </si>
  <si>
    <t>Tie games</t>
    <phoneticPr fontId="2" type="noConversion"/>
  </si>
  <si>
    <t>1-goal lead</t>
    <phoneticPr fontId="2" type="noConversion"/>
  </si>
  <si>
    <t>1-goal trail</t>
    <phoneticPr fontId="2" type="noConversion"/>
  </si>
  <si>
    <t>2-goal trail</t>
    <phoneticPr fontId="2" type="noConversion"/>
  </si>
  <si>
    <t>1-goal game</t>
    <phoneticPr fontId="2" type="noConversion"/>
  </si>
  <si>
    <t>2-goal game</t>
    <phoneticPr fontId="2" type="noConversion"/>
  </si>
  <si>
    <t>3+ goal games</t>
    <phoneticPr fontId="2" type="noConversion"/>
  </si>
  <si>
    <t>Total</t>
    <phoneticPr fontId="2" type="noConversion"/>
  </si>
  <si>
    <t>2-goal lead</t>
    <phoneticPr fontId="2" type="noConversion"/>
  </si>
  <si>
    <t>Score</t>
    <phoneticPr fontId="2" type="noConversion"/>
  </si>
  <si>
    <t>0-0</t>
    <phoneticPr fontId="2" type="noConversion"/>
  </si>
  <si>
    <t>1-0</t>
    <phoneticPr fontId="2" type="noConversion"/>
  </si>
  <si>
    <t>2-1</t>
    <phoneticPr fontId="2" type="noConversion"/>
  </si>
  <si>
    <t>3-1</t>
    <phoneticPr fontId="2" type="noConversion"/>
  </si>
  <si>
    <t>1-1</t>
    <phoneticPr fontId="2" type="noConversion"/>
  </si>
  <si>
    <t>2-0</t>
    <phoneticPr fontId="2" type="noConversion"/>
  </si>
  <si>
    <t>2-2</t>
  </si>
  <si>
    <t>0-1</t>
    <phoneticPr fontId="2" type="noConversion"/>
  </si>
  <si>
    <t>1-2</t>
    <phoneticPr fontId="2" type="noConversion"/>
  </si>
  <si>
    <t>1-3</t>
    <phoneticPr fontId="2" type="noConversion"/>
  </si>
  <si>
    <t>0-2</t>
    <phoneticPr fontId="2" type="noConversion"/>
  </si>
  <si>
    <t>4-1</t>
    <phoneticPr fontId="2" type="noConversion"/>
  </si>
  <si>
    <t>5-1</t>
    <phoneticPr fontId="2" type="noConversion"/>
  </si>
  <si>
    <t>5-2</t>
    <phoneticPr fontId="2" type="noConversion"/>
  </si>
  <si>
    <t>5-3</t>
    <phoneticPr fontId="2" type="noConversion"/>
  </si>
  <si>
    <t>3-0</t>
    <phoneticPr fontId="2" type="noConversion"/>
  </si>
  <si>
    <t>4-0</t>
    <phoneticPr fontId="2" type="noConversion"/>
  </si>
  <si>
    <t>7-1</t>
    <phoneticPr fontId="2" type="noConversion"/>
  </si>
  <si>
    <t>5-4</t>
    <phoneticPr fontId="2" type="noConversion"/>
  </si>
  <si>
    <t>5-5</t>
    <phoneticPr fontId="2" type="noConversion"/>
  </si>
  <si>
    <t>6-5</t>
    <phoneticPr fontId="2" type="noConversion"/>
  </si>
  <si>
    <t>7-5</t>
    <phoneticPr fontId="2" type="noConversion"/>
  </si>
  <si>
    <t>7-6</t>
    <phoneticPr fontId="2" type="noConversion"/>
  </si>
  <si>
    <t>7-7</t>
    <phoneticPr fontId="2" type="noConversion"/>
  </si>
  <si>
    <t>3-2</t>
    <phoneticPr fontId="2" type="noConversion"/>
  </si>
  <si>
    <t>3-3</t>
    <phoneticPr fontId="2" type="noConversion"/>
  </si>
  <si>
    <t>4-2</t>
    <phoneticPr fontId="2" type="noConversion"/>
  </si>
  <si>
    <t>4-3</t>
    <phoneticPr fontId="2" type="noConversion"/>
  </si>
  <si>
    <t>0-3</t>
    <phoneticPr fontId="2" type="noConversion"/>
  </si>
  <si>
    <t>0-4</t>
    <phoneticPr fontId="2" type="noConversion"/>
  </si>
  <si>
    <t>6-3</t>
    <phoneticPr fontId="2" type="noConversion"/>
  </si>
  <si>
    <t>6-4</t>
    <phoneticPr fontId="2" type="noConversion"/>
  </si>
  <si>
    <t>2-3</t>
    <phoneticPr fontId="2" type="noConversion"/>
  </si>
  <si>
    <t>2-4</t>
    <phoneticPr fontId="2" type="noConversion"/>
  </si>
  <si>
    <t>3-4</t>
    <phoneticPr fontId="2" type="noConversion"/>
  </si>
  <si>
    <t>0-5</t>
    <phoneticPr fontId="2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</si>
</sst>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@"/>
    <numFmt numFmtId="167" formatCode="0%"/>
    <numFmt numFmtId="168" formatCode="0%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65" fontId="0" fillId="0" borderId="0" xfId="0" applyNumberFormat="1"/>
    <xf numFmtId="167" fontId="0" fillId="0" borderId="0" xfId="0" applyNumberFormat="1"/>
    <xf numFmtId="168" fontId="0" fillId="0" borderId="0" xfId="0" applyNumberFormat="1"/>
    <xf numFmtId="49" fontId="1" fillId="0" borderId="0" xfId="0" applyNumberFormat="1" applyFont="1"/>
    <xf numFmtId="0" fontId="1" fillId="0" borderId="0" xfId="0" applyFont="1"/>
    <xf numFmtId="167" fontId="1" fillId="0" borderId="0" xfId="0" applyNumberFormat="1" applyFont="1"/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90"/>
  <sheetViews>
    <sheetView tabSelected="1" workbookViewId="0">
      <selection activeCell="A2" sqref="A2"/>
    </sheetView>
  </sheetViews>
  <sheetFormatPr baseColWidth="10" defaultRowHeight="13"/>
  <cols>
    <col min="1" max="1" width="10.7109375" style="1"/>
    <col min="4" max="4" width="10.7109375" style="3"/>
    <col min="9" max="9" width="10.7109375" style="4"/>
  </cols>
  <sheetData>
    <row r="1" spans="1:13">
      <c r="A1" s="1" t="s">
        <v>20</v>
      </c>
      <c r="B1" t="s">
        <v>2</v>
      </c>
      <c r="C1" t="s">
        <v>3</v>
      </c>
      <c r="D1" s="3" t="s">
        <v>4</v>
      </c>
      <c r="J1" s="1" t="s">
        <v>49</v>
      </c>
      <c r="K1">
        <v>2</v>
      </c>
      <c r="L1">
        <v>3</v>
      </c>
      <c r="M1" s="4"/>
    </row>
    <row r="2" spans="1:13">
      <c r="A2" s="1" t="s">
        <v>21</v>
      </c>
      <c r="B2">
        <v>40</v>
      </c>
      <c r="C2">
        <v>28</v>
      </c>
      <c r="D2" s="3">
        <f>B2/(B2+C2)</f>
        <v>0.58823529411764708</v>
      </c>
      <c r="J2" s="1" t="s">
        <v>50</v>
      </c>
      <c r="K2">
        <v>0</v>
      </c>
      <c r="L2">
        <v>2</v>
      </c>
      <c r="M2" s="4"/>
    </row>
    <row r="3" spans="1:13">
      <c r="A3" s="1" t="s">
        <v>28</v>
      </c>
      <c r="B3">
        <v>15</v>
      </c>
      <c r="C3">
        <v>12</v>
      </c>
      <c r="D3" s="3">
        <f t="shared" ref="D3:D45" si="0">B3/(B3+C3)</f>
        <v>0.55555555555555558</v>
      </c>
      <c r="J3" s="1" t="s">
        <v>56</v>
      </c>
      <c r="K3">
        <v>0</v>
      </c>
      <c r="L3">
        <v>1</v>
      </c>
      <c r="M3" s="4"/>
    </row>
    <row r="4" spans="1:13">
      <c r="A4" s="1" t="s">
        <v>31</v>
      </c>
      <c r="B4">
        <v>5</v>
      </c>
      <c r="C4">
        <v>6</v>
      </c>
      <c r="D4" s="3">
        <f t="shared" si="0"/>
        <v>0.45454545454545453</v>
      </c>
      <c r="J4" s="1" t="s">
        <v>0</v>
      </c>
      <c r="K4">
        <v>0</v>
      </c>
      <c r="L4">
        <v>1</v>
      </c>
      <c r="M4" s="4"/>
    </row>
    <row r="5" spans="1:13">
      <c r="A5" s="1" t="s">
        <v>49</v>
      </c>
      <c r="B5">
        <v>2</v>
      </c>
      <c r="C5">
        <v>3</v>
      </c>
      <c r="D5" s="3">
        <f t="shared" si="0"/>
        <v>0.4</v>
      </c>
      <c r="J5" s="1" t="s">
        <v>5</v>
      </c>
      <c r="K5">
        <v>0</v>
      </c>
      <c r="L5">
        <v>1</v>
      </c>
      <c r="M5" s="4"/>
    </row>
    <row r="6" spans="1:13">
      <c r="A6" s="1" t="s">
        <v>50</v>
      </c>
      <c r="B6">
        <v>0</v>
      </c>
      <c r="C6">
        <v>2</v>
      </c>
      <c r="D6" s="3">
        <f t="shared" si="0"/>
        <v>0</v>
      </c>
      <c r="J6" s="1" t="s">
        <v>6</v>
      </c>
      <c r="K6">
        <v>0</v>
      </c>
      <c r="L6">
        <v>1</v>
      </c>
      <c r="M6" s="4"/>
    </row>
    <row r="7" spans="1:13">
      <c r="A7" s="1" t="s">
        <v>56</v>
      </c>
      <c r="B7">
        <v>0</v>
      </c>
      <c r="C7">
        <v>1</v>
      </c>
      <c r="D7" s="3">
        <f t="shared" si="0"/>
        <v>0</v>
      </c>
      <c r="J7" s="1" t="s">
        <v>7</v>
      </c>
      <c r="K7">
        <v>1</v>
      </c>
      <c r="L7">
        <v>0</v>
      </c>
      <c r="M7" s="4"/>
    </row>
    <row r="8" spans="1:13">
      <c r="A8" s="1" t="s">
        <v>0</v>
      </c>
      <c r="B8">
        <v>0</v>
      </c>
      <c r="C8">
        <v>1</v>
      </c>
      <c r="D8" s="3">
        <f t="shared" si="0"/>
        <v>0</v>
      </c>
      <c r="J8" s="1" t="s">
        <v>36</v>
      </c>
      <c r="K8">
        <v>3</v>
      </c>
      <c r="L8">
        <v>9</v>
      </c>
      <c r="M8" s="4"/>
    </row>
    <row r="9" spans="1:13">
      <c r="A9" s="1" t="s">
        <v>22</v>
      </c>
      <c r="B9">
        <v>25</v>
      </c>
      <c r="C9">
        <v>15</v>
      </c>
      <c r="D9" s="3">
        <f t="shared" si="0"/>
        <v>0.625</v>
      </c>
      <c r="J9" s="1" t="s">
        <v>37</v>
      </c>
      <c r="K9">
        <v>2</v>
      </c>
      <c r="L9">
        <v>1</v>
      </c>
      <c r="M9" s="4"/>
    </row>
    <row r="10" spans="1:13">
      <c r="A10" s="1" t="s">
        <v>25</v>
      </c>
      <c r="B10">
        <v>18</v>
      </c>
      <c r="C10">
        <v>11</v>
      </c>
      <c r="D10" s="3">
        <f t="shared" si="0"/>
        <v>0.62068965517241381</v>
      </c>
      <c r="F10" s="1" t="s">
        <v>21</v>
      </c>
      <c r="G10">
        <v>40</v>
      </c>
      <c r="H10">
        <v>28</v>
      </c>
      <c r="I10" s="3"/>
      <c r="J10" s="1" t="s">
        <v>32</v>
      </c>
      <c r="K10">
        <v>4</v>
      </c>
      <c r="L10">
        <v>2</v>
      </c>
      <c r="M10" s="4"/>
    </row>
    <row r="11" spans="1:13">
      <c r="A11" s="1" t="s">
        <v>29</v>
      </c>
      <c r="B11">
        <v>10</v>
      </c>
      <c r="C11">
        <v>3</v>
      </c>
      <c r="D11" s="3">
        <f t="shared" si="0"/>
        <v>0.76923076923076927</v>
      </c>
      <c r="F11" s="1" t="s">
        <v>25</v>
      </c>
      <c r="G11">
        <v>18</v>
      </c>
      <c r="H11">
        <v>11</v>
      </c>
      <c r="I11" s="3"/>
      <c r="J11" s="1" t="s">
        <v>8</v>
      </c>
      <c r="K11">
        <v>0</v>
      </c>
      <c r="L11">
        <v>2</v>
      </c>
      <c r="M11" s="4"/>
    </row>
    <row r="12" spans="1:13">
      <c r="A12" s="1" t="s">
        <v>30</v>
      </c>
      <c r="B12">
        <v>2</v>
      </c>
      <c r="C12">
        <v>3</v>
      </c>
      <c r="D12" s="3">
        <f t="shared" si="0"/>
        <v>0.4</v>
      </c>
      <c r="F12" s="2" t="s">
        <v>27</v>
      </c>
      <c r="G12">
        <v>13</v>
      </c>
      <c r="H12">
        <v>6</v>
      </c>
      <c r="I12" s="3"/>
      <c r="J12" s="1" t="s">
        <v>33</v>
      </c>
      <c r="K12">
        <v>3</v>
      </c>
      <c r="L12">
        <v>2</v>
      </c>
      <c r="M12" s="4"/>
    </row>
    <row r="13" spans="1:13">
      <c r="A13" s="1" t="s">
        <v>5</v>
      </c>
      <c r="B13">
        <v>0</v>
      </c>
      <c r="C13">
        <v>1</v>
      </c>
      <c r="D13" s="3">
        <f t="shared" si="0"/>
        <v>0</v>
      </c>
      <c r="F13" s="1" t="s">
        <v>46</v>
      </c>
      <c r="G13">
        <v>4</v>
      </c>
      <c r="H13">
        <v>2</v>
      </c>
      <c r="I13" s="3"/>
      <c r="J13" s="1" t="s">
        <v>34</v>
      </c>
      <c r="K13">
        <v>1</v>
      </c>
      <c r="L13">
        <v>1</v>
      </c>
      <c r="M13" s="4"/>
    </row>
    <row r="14" spans="1:13">
      <c r="A14" s="1" t="s">
        <v>6</v>
      </c>
      <c r="B14">
        <v>0</v>
      </c>
      <c r="C14">
        <v>1</v>
      </c>
      <c r="D14" s="3">
        <f t="shared" si="0"/>
        <v>0</v>
      </c>
      <c r="F14" s="1" t="s">
        <v>1</v>
      </c>
      <c r="G14">
        <v>1</v>
      </c>
      <c r="H14">
        <v>1</v>
      </c>
      <c r="I14" s="3"/>
      <c r="J14" s="1" t="s">
        <v>9</v>
      </c>
      <c r="K14">
        <v>1</v>
      </c>
      <c r="L14">
        <v>0</v>
      </c>
      <c r="M14" s="4"/>
    </row>
    <row r="15" spans="1:13">
      <c r="A15" s="1" t="s">
        <v>7</v>
      </c>
      <c r="B15">
        <v>1</v>
      </c>
      <c r="C15">
        <v>0</v>
      </c>
      <c r="D15" s="3">
        <f t="shared" si="0"/>
        <v>1</v>
      </c>
      <c r="F15" s="1" t="s">
        <v>40</v>
      </c>
      <c r="G15">
        <v>1</v>
      </c>
      <c r="H15">
        <v>1</v>
      </c>
      <c r="I15" s="3"/>
      <c r="J15" s="1" t="s">
        <v>51</v>
      </c>
      <c r="K15">
        <v>0</v>
      </c>
      <c r="L15">
        <v>1</v>
      </c>
      <c r="M15" s="4"/>
    </row>
    <row r="16" spans="1:13">
      <c r="A16" s="1" t="s">
        <v>26</v>
      </c>
      <c r="B16">
        <v>12</v>
      </c>
      <c r="C16">
        <v>13</v>
      </c>
      <c r="D16" s="3">
        <f t="shared" si="0"/>
        <v>0.48</v>
      </c>
      <c r="F16" s="1" t="s">
        <v>44</v>
      </c>
      <c r="G16">
        <v>0</v>
      </c>
      <c r="H16">
        <v>1</v>
      </c>
      <c r="I16" s="3"/>
      <c r="J16" s="1" t="s">
        <v>38</v>
      </c>
      <c r="K16">
        <v>1</v>
      </c>
      <c r="L16">
        <v>0</v>
      </c>
      <c r="M16" s="4"/>
    </row>
    <row r="17" spans="1:13">
      <c r="A17" s="1" t="s">
        <v>23</v>
      </c>
      <c r="B17">
        <v>17</v>
      </c>
      <c r="C17">
        <v>10</v>
      </c>
      <c r="D17" s="3">
        <f t="shared" si="0"/>
        <v>0.62962962962962965</v>
      </c>
      <c r="F17" s="5" t="s">
        <v>11</v>
      </c>
      <c r="G17" s="6">
        <f>SUM(G10:G16)</f>
        <v>77</v>
      </c>
      <c r="H17" s="6">
        <f>SUM(H10:H16)</f>
        <v>50</v>
      </c>
      <c r="I17" s="7">
        <f t="shared" ref="I17" si="1">G17/(G17+H17)</f>
        <v>0.60629921259842523</v>
      </c>
      <c r="J17" s="5" t="s">
        <v>17</v>
      </c>
      <c r="K17" s="6">
        <f>SUM(K1:K16)</f>
        <v>18</v>
      </c>
      <c r="L17" s="6">
        <f>SUM(L1:L16)</f>
        <v>27</v>
      </c>
      <c r="M17" s="8">
        <f t="shared" ref="M17" si="2">K17/(K17+L17)</f>
        <v>0.4</v>
      </c>
    </row>
    <row r="18" spans="1:13">
      <c r="A18" s="1" t="s">
        <v>10</v>
      </c>
      <c r="B18">
        <v>13</v>
      </c>
      <c r="C18">
        <v>6</v>
      </c>
      <c r="D18" s="3">
        <f t="shared" si="0"/>
        <v>0.68421052631578949</v>
      </c>
      <c r="F18" s="1"/>
      <c r="I18" s="3"/>
    </row>
    <row r="19" spans="1:13">
      <c r="A19" s="1" t="s">
        <v>53</v>
      </c>
      <c r="B19">
        <v>1</v>
      </c>
      <c r="C19">
        <v>1</v>
      </c>
      <c r="D19" s="3">
        <f t="shared" si="0"/>
        <v>0.5</v>
      </c>
      <c r="F19" s="1" t="s">
        <v>22</v>
      </c>
      <c r="G19">
        <v>25</v>
      </c>
      <c r="H19">
        <v>15</v>
      </c>
      <c r="I19" s="3"/>
      <c r="J19" s="1" t="s">
        <v>28</v>
      </c>
      <c r="K19">
        <v>15</v>
      </c>
      <c r="L19">
        <v>12</v>
      </c>
      <c r="M19" s="4"/>
    </row>
    <row r="20" spans="1:13">
      <c r="A20" s="1" t="s">
        <v>54</v>
      </c>
      <c r="B20">
        <v>0</v>
      </c>
      <c r="C20">
        <v>1</v>
      </c>
      <c r="D20" s="3">
        <f t="shared" si="0"/>
        <v>0</v>
      </c>
      <c r="F20" s="1" t="s">
        <v>23</v>
      </c>
      <c r="G20">
        <v>17</v>
      </c>
      <c r="H20">
        <v>10</v>
      </c>
      <c r="I20" s="3"/>
      <c r="J20" s="1" t="s">
        <v>29</v>
      </c>
      <c r="K20">
        <v>10</v>
      </c>
      <c r="L20">
        <v>3</v>
      </c>
      <c r="M20" s="4"/>
    </row>
    <row r="21" spans="1:13">
      <c r="A21" s="1" t="s">
        <v>36</v>
      </c>
      <c r="B21">
        <v>3</v>
      </c>
      <c r="C21">
        <v>9</v>
      </c>
      <c r="D21" s="3">
        <f t="shared" si="0"/>
        <v>0.25</v>
      </c>
      <c r="F21" s="1" t="s">
        <v>45</v>
      </c>
      <c r="G21">
        <v>8</v>
      </c>
      <c r="H21">
        <v>6</v>
      </c>
      <c r="I21" s="3"/>
      <c r="J21" s="1" t="s">
        <v>53</v>
      </c>
      <c r="K21">
        <v>1</v>
      </c>
      <c r="L21">
        <v>1</v>
      </c>
      <c r="M21" s="4"/>
    </row>
    <row r="22" spans="1:13">
      <c r="A22" s="1" t="s">
        <v>24</v>
      </c>
      <c r="B22">
        <v>8</v>
      </c>
      <c r="C22">
        <v>15</v>
      </c>
      <c r="D22" s="3">
        <f t="shared" si="0"/>
        <v>0.34782608695652173</v>
      </c>
      <c r="F22" s="1" t="s">
        <v>48</v>
      </c>
      <c r="G22">
        <v>3</v>
      </c>
      <c r="H22">
        <v>3</v>
      </c>
      <c r="I22" s="3"/>
      <c r="J22" s="1" t="s">
        <v>55</v>
      </c>
      <c r="K22">
        <v>1</v>
      </c>
      <c r="L22">
        <v>0</v>
      </c>
      <c r="M22" s="4"/>
    </row>
    <row r="23" spans="1:13">
      <c r="A23" s="1" t="s">
        <v>45</v>
      </c>
      <c r="B23">
        <v>8</v>
      </c>
      <c r="C23">
        <v>6</v>
      </c>
      <c r="D23" s="3">
        <f t="shared" si="0"/>
        <v>0.5714285714285714</v>
      </c>
      <c r="F23" s="1" t="s">
        <v>39</v>
      </c>
      <c r="G23">
        <v>0</v>
      </c>
      <c r="H23">
        <v>2</v>
      </c>
      <c r="I23" s="3"/>
      <c r="J23" s="5" t="s">
        <v>13</v>
      </c>
      <c r="K23" s="6">
        <f>SUM(K19:K22)</f>
        <v>27</v>
      </c>
      <c r="L23" s="6">
        <f>SUM(L19:L22)</f>
        <v>16</v>
      </c>
      <c r="M23" s="8">
        <f t="shared" ref="M23" si="3">K23/(K23+L23)</f>
        <v>0.62790697674418605</v>
      </c>
    </row>
    <row r="24" spans="1:13">
      <c r="A24" s="1" t="s">
        <v>46</v>
      </c>
      <c r="B24">
        <v>4</v>
      </c>
      <c r="C24">
        <v>2</v>
      </c>
      <c r="D24" s="3">
        <f t="shared" si="0"/>
        <v>0.66666666666666663</v>
      </c>
      <c r="F24" s="1" t="s">
        <v>41</v>
      </c>
      <c r="G24">
        <v>1</v>
      </c>
      <c r="H24">
        <v>0</v>
      </c>
      <c r="I24" s="3"/>
      <c r="M24" s="4"/>
    </row>
    <row r="25" spans="1:13">
      <c r="A25" s="1" t="s">
        <v>55</v>
      </c>
      <c r="B25">
        <v>1</v>
      </c>
      <c r="C25">
        <v>0</v>
      </c>
      <c r="D25" s="3">
        <f t="shared" si="0"/>
        <v>1</v>
      </c>
      <c r="F25" s="1" t="s">
        <v>43</v>
      </c>
      <c r="G25">
        <v>0</v>
      </c>
      <c r="H25">
        <v>1</v>
      </c>
      <c r="I25" s="3"/>
      <c r="M25" s="4"/>
    </row>
    <row r="26" spans="1:13">
      <c r="A26" s="1" t="s">
        <v>37</v>
      </c>
      <c r="B26">
        <v>2</v>
      </c>
      <c r="C26">
        <v>1</v>
      </c>
      <c r="D26" s="3">
        <f t="shared" si="0"/>
        <v>0.66666666666666663</v>
      </c>
      <c r="F26" s="5" t="s">
        <v>12</v>
      </c>
      <c r="G26" s="6">
        <f>SUM(G19:G25)</f>
        <v>54</v>
      </c>
      <c r="H26" s="6">
        <f>SUM(H19:H25)</f>
        <v>37</v>
      </c>
      <c r="I26" s="7">
        <f t="shared" ref="I26" si="4">G26/(G26+H26)</f>
        <v>0.59340659340659341</v>
      </c>
      <c r="J26" s="5" t="s">
        <v>15</v>
      </c>
      <c r="K26" s="6">
        <f>27+54</f>
        <v>81</v>
      </c>
      <c r="L26" s="6">
        <f>16+37</f>
        <v>53</v>
      </c>
      <c r="M26" s="8">
        <f t="shared" ref="M26" si="5">K26/(K26+L26)</f>
        <v>0.60447761194029848</v>
      </c>
    </row>
    <row r="27" spans="1:13">
      <c r="A27" s="1" t="s">
        <v>32</v>
      </c>
      <c r="B27">
        <v>4</v>
      </c>
      <c r="C27">
        <v>2</v>
      </c>
      <c r="D27" s="3">
        <f t="shared" si="0"/>
        <v>0.66666666666666663</v>
      </c>
      <c r="F27" s="1"/>
      <c r="I27" s="3"/>
      <c r="M27" s="4"/>
    </row>
    <row r="28" spans="1:13">
      <c r="A28" s="1" t="s">
        <v>47</v>
      </c>
      <c r="B28">
        <v>2</v>
      </c>
      <c r="C28">
        <v>4</v>
      </c>
      <c r="D28" s="3">
        <f t="shared" si="0"/>
        <v>0.33333333333333331</v>
      </c>
      <c r="F28" s="1" t="s">
        <v>26</v>
      </c>
      <c r="G28">
        <v>12</v>
      </c>
      <c r="H28">
        <v>13</v>
      </c>
      <c r="I28" s="3"/>
      <c r="J28" s="1" t="s">
        <v>31</v>
      </c>
      <c r="K28">
        <v>5</v>
      </c>
      <c r="L28">
        <v>6</v>
      </c>
      <c r="M28" s="4"/>
    </row>
    <row r="29" spans="1:13">
      <c r="A29" s="1" t="s">
        <v>48</v>
      </c>
      <c r="B29">
        <v>3</v>
      </c>
      <c r="C29">
        <v>3</v>
      </c>
      <c r="D29" s="3">
        <f t="shared" si="0"/>
        <v>0.5</v>
      </c>
      <c r="F29" s="1" t="s">
        <v>24</v>
      </c>
      <c r="G29">
        <v>8</v>
      </c>
      <c r="H29">
        <v>15</v>
      </c>
      <c r="I29" s="3"/>
      <c r="J29" s="1" t="s">
        <v>30</v>
      </c>
      <c r="K29">
        <v>2</v>
      </c>
      <c r="L29">
        <v>3</v>
      </c>
      <c r="M29" s="4"/>
    </row>
    <row r="30" spans="1:13">
      <c r="A30" s="1" t="s">
        <v>1</v>
      </c>
      <c r="B30">
        <v>1</v>
      </c>
      <c r="C30">
        <v>1</v>
      </c>
      <c r="D30" s="3">
        <f t="shared" si="0"/>
        <v>0.5</v>
      </c>
      <c r="F30" s="1" t="s">
        <v>47</v>
      </c>
      <c r="G30">
        <v>2</v>
      </c>
      <c r="H30">
        <v>4</v>
      </c>
      <c r="I30" s="3"/>
      <c r="J30" s="1" t="s">
        <v>54</v>
      </c>
      <c r="K30">
        <v>0</v>
      </c>
      <c r="L30">
        <v>1</v>
      </c>
      <c r="M30" s="4"/>
    </row>
    <row r="31" spans="1:13">
      <c r="A31" s="1" t="s">
        <v>8</v>
      </c>
      <c r="B31">
        <v>0</v>
      </c>
      <c r="C31">
        <v>2</v>
      </c>
      <c r="D31" s="3">
        <f t="shared" si="0"/>
        <v>0</v>
      </c>
      <c r="F31" s="1" t="s">
        <v>35</v>
      </c>
      <c r="G31">
        <v>1</v>
      </c>
      <c r="H31">
        <v>1</v>
      </c>
      <c r="I31" s="3"/>
      <c r="J31" s="5" t="s">
        <v>14</v>
      </c>
      <c r="K31" s="6">
        <f>SUM(K28:K30)</f>
        <v>7</v>
      </c>
      <c r="L31" s="6">
        <f>SUM(L28:L30)</f>
        <v>10</v>
      </c>
      <c r="M31" s="8">
        <f t="shared" ref="M31" si="6">K31/(K31+L31)</f>
        <v>0.41176470588235292</v>
      </c>
    </row>
    <row r="32" spans="1:13">
      <c r="A32" s="1" t="s">
        <v>33</v>
      </c>
      <c r="B32">
        <v>3</v>
      </c>
      <c r="C32">
        <v>2</v>
      </c>
      <c r="D32" s="3">
        <f t="shared" si="0"/>
        <v>0.6</v>
      </c>
      <c r="F32" s="1" t="s">
        <v>52</v>
      </c>
      <c r="G32">
        <v>1</v>
      </c>
      <c r="H32">
        <v>0</v>
      </c>
      <c r="I32" s="3"/>
      <c r="M32" s="4"/>
    </row>
    <row r="33" spans="1:13">
      <c r="A33" s="1" t="s">
        <v>34</v>
      </c>
      <c r="B33">
        <v>1</v>
      </c>
      <c r="C33">
        <v>1</v>
      </c>
      <c r="D33" s="3">
        <f t="shared" si="0"/>
        <v>0.5</v>
      </c>
      <c r="F33" s="1" t="s">
        <v>42</v>
      </c>
      <c r="G33">
        <v>0</v>
      </c>
      <c r="H33">
        <v>1</v>
      </c>
      <c r="I33" s="3"/>
      <c r="M33" s="4"/>
    </row>
    <row r="34" spans="1:13">
      <c r="A34" s="1" t="s">
        <v>35</v>
      </c>
      <c r="B34">
        <v>1</v>
      </c>
      <c r="C34">
        <v>1</v>
      </c>
      <c r="D34" s="3">
        <f t="shared" si="0"/>
        <v>0.5</v>
      </c>
      <c r="F34" s="5" t="s">
        <v>19</v>
      </c>
      <c r="G34" s="6">
        <f>SUM(G28:G33)</f>
        <v>24</v>
      </c>
      <c r="H34" s="6">
        <f>SUM(H28:H33)</f>
        <v>34</v>
      </c>
      <c r="I34" s="7">
        <f t="shared" ref="I34" si="7">G34/(G34+H34)</f>
        <v>0.41379310344827586</v>
      </c>
      <c r="J34" s="5" t="s">
        <v>16</v>
      </c>
      <c r="K34" s="6">
        <v>31</v>
      </c>
      <c r="L34" s="6">
        <v>44</v>
      </c>
      <c r="M34" s="8">
        <f t="shared" ref="M34" si="8">K34/(K34+L34)</f>
        <v>0.41333333333333333</v>
      </c>
    </row>
    <row r="35" spans="1:13">
      <c r="A35" s="1" t="s">
        <v>39</v>
      </c>
      <c r="B35">
        <v>0</v>
      </c>
      <c r="C35">
        <v>2</v>
      </c>
      <c r="D35" s="3">
        <f t="shared" si="0"/>
        <v>0</v>
      </c>
    </row>
    <row r="36" spans="1:13">
      <c r="A36" s="1" t="s">
        <v>40</v>
      </c>
      <c r="B36">
        <v>1</v>
      </c>
      <c r="C36">
        <v>1</v>
      </c>
      <c r="D36" s="3">
        <f t="shared" si="0"/>
        <v>0.5</v>
      </c>
    </row>
    <row r="37" spans="1:13">
      <c r="A37" s="1" t="s">
        <v>9</v>
      </c>
      <c r="B37">
        <v>1</v>
      </c>
      <c r="C37">
        <v>0</v>
      </c>
      <c r="D37" s="3">
        <f t="shared" si="0"/>
        <v>1</v>
      </c>
    </row>
    <row r="38" spans="1:13">
      <c r="A38" s="1" t="s">
        <v>51</v>
      </c>
      <c r="B38">
        <v>0</v>
      </c>
      <c r="C38">
        <v>1</v>
      </c>
      <c r="D38" s="3">
        <f t="shared" si="0"/>
        <v>0</v>
      </c>
    </row>
    <row r="39" spans="1:13">
      <c r="A39" s="1" t="s">
        <v>52</v>
      </c>
      <c r="B39">
        <v>1</v>
      </c>
      <c r="C39">
        <v>0</v>
      </c>
      <c r="D39" s="3">
        <f t="shared" si="0"/>
        <v>1</v>
      </c>
    </row>
    <row r="40" spans="1:13">
      <c r="A40" s="1" t="s">
        <v>41</v>
      </c>
      <c r="B40">
        <v>1</v>
      </c>
      <c r="C40">
        <v>0</v>
      </c>
      <c r="D40" s="3">
        <f t="shared" si="0"/>
        <v>1</v>
      </c>
    </row>
    <row r="41" spans="1:13">
      <c r="A41" s="1" t="s">
        <v>38</v>
      </c>
      <c r="B41">
        <v>1</v>
      </c>
      <c r="C41">
        <v>0</v>
      </c>
      <c r="D41" s="3">
        <f t="shared" si="0"/>
        <v>1</v>
      </c>
    </row>
    <row r="42" spans="1:13">
      <c r="A42" s="1" t="s">
        <v>42</v>
      </c>
      <c r="B42">
        <v>0</v>
      </c>
      <c r="C42">
        <v>1</v>
      </c>
      <c r="D42" s="3">
        <f t="shared" si="0"/>
        <v>0</v>
      </c>
    </row>
    <row r="43" spans="1:13">
      <c r="A43" s="1" t="s">
        <v>43</v>
      </c>
      <c r="B43">
        <v>0</v>
      </c>
      <c r="C43">
        <v>1</v>
      </c>
      <c r="D43" s="3">
        <f t="shared" si="0"/>
        <v>0</v>
      </c>
    </row>
    <row r="44" spans="1:13">
      <c r="A44" s="1" t="s">
        <v>44</v>
      </c>
      <c r="B44">
        <v>0</v>
      </c>
      <c r="C44">
        <v>1</v>
      </c>
      <c r="D44" s="3">
        <f t="shared" si="0"/>
        <v>0</v>
      </c>
    </row>
    <row r="45" spans="1:13">
      <c r="A45" s="5" t="s">
        <v>18</v>
      </c>
      <c r="B45" s="6">
        <f>SUM(B2:B44)</f>
        <v>207</v>
      </c>
      <c r="C45" s="6">
        <f>SUM(C2:C44)</f>
        <v>174</v>
      </c>
      <c r="D45" s="7">
        <f t="shared" si="0"/>
        <v>0.54330708661417326</v>
      </c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</sheetData>
  <sheetCalcPr fullCalcOnLoad="1"/>
  <sortState ref="A2:B382">
    <sortCondition ref="A3:A382"/>
    <sortCondition descending="1" ref="B3:B382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2011-03-13T17:27:15Z</dcterms:created>
  <dcterms:modified xsi:type="dcterms:W3CDTF">2011-03-13T18:36:59Z</dcterms:modified>
</cp:coreProperties>
</file>