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25" i="1"/>
  <c r="O45"/>
  <c r="N45"/>
  <c r="O44"/>
  <c r="N44"/>
  <c r="S15"/>
  <c r="R15"/>
  <c r="S14"/>
  <c r="R14"/>
  <c r="S13"/>
  <c r="R10"/>
  <c r="R13"/>
  <c r="S12"/>
  <c r="R12"/>
  <c r="S11"/>
  <c r="R11"/>
  <c r="R9"/>
  <c r="S10"/>
  <c r="S9"/>
  <c r="R8"/>
  <c r="S8"/>
  <c r="O38"/>
  <c r="N38"/>
  <c r="O37"/>
  <c r="N37"/>
  <c r="O33"/>
  <c r="O39"/>
  <c r="N39"/>
  <c r="N33"/>
  <c r="O32"/>
  <c r="N32"/>
  <c r="O21"/>
  <c r="N21"/>
  <c r="O27"/>
  <c r="N27"/>
  <c r="O15"/>
  <c r="O14"/>
  <c r="O13"/>
  <c r="O12"/>
  <c r="O11"/>
  <c r="O10"/>
  <c r="O9"/>
  <c r="N15"/>
  <c r="N14"/>
  <c r="N13"/>
  <c r="N12"/>
  <c r="N11"/>
  <c r="N10"/>
  <c r="N9"/>
  <c r="O8"/>
  <c r="N8"/>
</calcChain>
</file>

<file path=xl/sharedStrings.xml><?xml version="1.0" encoding="utf-8"?>
<sst xmlns="http://schemas.openxmlformats.org/spreadsheetml/2006/main" count="54" uniqueCount="37">
  <si>
    <t>2009 Houston Astros Projections/ Offense</t>
  </si>
  <si>
    <t>Starting Position Players</t>
  </si>
  <si>
    <t>Berkman</t>
  </si>
  <si>
    <t>Matsui</t>
  </si>
  <si>
    <t>Tejada</t>
  </si>
  <si>
    <t>Blum</t>
  </si>
  <si>
    <t>Quintero</t>
  </si>
  <si>
    <t>Lee</t>
  </si>
  <si>
    <t>Bourn</t>
  </si>
  <si>
    <t>Pence</t>
  </si>
  <si>
    <t>CHONE</t>
  </si>
  <si>
    <t>B. JAMES</t>
  </si>
  <si>
    <t>OBP</t>
  </si>
  <si>
    <t>SLG</t>
  </si>
  <si>
    <t>AVG</t>
  </si>
  <si>
    <t>Reserves</t>
  </si>
  <si>
    <t>Boone</t>
  </si>
  <si>
    <t>3d Base/1st Base</t>
  </si>
  <si>
    <t>Middle Infield</t>
  </si>
  <si>
    <t>Sutton</t>
  </si>
  <si>
    <t>Maysonet</t>
  </si>
  <si>
    <t>Manzella</t>
  </si>
  <si>
    <t>AVERAGE</t>
  </si>
  <si>
    <t>Catcher</t>
  </si>
  <si>
    <t>Towles</t>
  </si>
  <si>
    <t>Palmisano (MLE)</t>
  </si>
  <si>
    <t>Outfield</t>
  </si>
  <si>
    <t>Michaels</t>
  </si>
  <si>
    <t>Erstad</t>
  </si>
  <si>
    <t>Time</t>
  </si>
  <si>
    <t>OVERALL WEIGHTED</t>
  </si>
  <si>
    <t>No. 9 Batting Position</t>
  </si>
  <si>
    <t>Pitcher (.80)</t>
  </si>
  <si>
    <t>Pinch Hitter (.2)</t>
  </si>
  <si>
    <t>Average, weighted</t>
  </si>
  <si>
    <t>Runs/Game Per Analyzer</t>
  </si>
  <si>
    <t>Times 162 Games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</si>
</sst>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S45"/>
  <sheetViews>
    <sheetView tabSelected="1" topLeftCell="C2" workbookViewId="0">
      <selection activeCell="R26" sqref="R26"/>
    </sheetView>
  </sheetViews>
  <sheetFormatPr defaultRowHeight="15"/>
  <sheetData>
    <row r="4" spans="4:19">
      <c r="D4" t="s">
        <v>0</v>
      </c>
    </row>
    <row r="5" spans="4:19">
      <c r="Q5" t="s">
        <v>30</v>
      </c>
    </row>
    <row r="6" spans="4:19">
      <c r="D6" t="s">
        <v>1</v>
      </c>
      <c r="I6" t="s">
        <v>10</v>
      </c>
      <c r="K6" t="s">
        <v>11</v>
      </c>
      <c r="N6" t="s">
        <v>14</v>
      </c>
      <c r="Q6" t="s">
        <v>15</v>
      </c>
    </row>
    <row r="7" spans="4:19">
      <c r="H7" t="s">
        <v>12</v>
      </c>
      <c r="I7" t="s">
        <v>13</v>
      </c>
      <c r="K7" t="s">
        <v>12</v>
      </c>
      <c r="L7" t="s">
        <v>13</v>
      </c>
      <c r="N7" t="s">
        <v>12</v>
      </c>
      <c r="O7" t="s">
        <v>13</v>
      </c>
      <c r="Q7" t="s">
        <v>29</v>
      </c>
      <c r="R7" t="s">
        <v>12</v>
      </c>
      <c r="S7" t="s">
        <v>13</v>
      </c>
    </row>
    <row r="8" spans="4:19">
      <c r="D8" t="s">
        <v>2</v>
      </c>
      <c r="H8">
        <v>0.40300000000000002</v>
      </c>
      <c r="I8">
        <v>0.52800000000000002</v>
      </c>
      <c r="K8">
        <v>0.41299999999999998</v>
      </c>
      <c r="L8">
        <v>0.54100000000000004</v>
      </c>
      <c r="N8">
        <f>(H8+K8)/2</f>
        <v>0.40800000000000003</v>
      </c>
      <c r="O8">
        <f>(I8+L8)/2</f>
        <v>0.53449999999999998</v>
      </c>
      <c r="Q8">
        <v>0.05</v>
      </c>
      <c r="R8">
        <f>(0.95*N8)+(0.05*N21)</f>
        <v>0.40337499999999998</v>
      </c>
      <c r="S8">
        <f>(0.95*L8)+(0.05*O21)</f>
        <v>0.53325</v>
      </c>
    </row>
    <row r="9" spans="4:19">
      <c r="D9" t="s">
        <v>3</v>
      </c>
      <c r="H9">
        <v>0.32500000000000001</v>
      </c>
      <c r="I9">
        <v>0.38200000000000001</v>
      </c>
      <c r="K9">
        <v>0.33300000000000002</v>
      </c>
      <c r="L9">
        <v>0.40500000000000003</v>
      </c>
      <c r="N9">
        <f t="shared" ref="N9:N15" si="0">(H9+K9)/2</f>
        <v>0.32900000000000001</v>
      </c>
      <c r="O9">
        <f t="shared" ref="O9:O15" si="1">(I9+L9)/2</f>
        <v>0.39350000000000002</v>
      </c>
      <c r="Q9">
        <v>0.4</v>
      </c>
      <c r="R9">
        <f>(0.6*N9)+(0.4*N27)</f>
        <v>0.31913333333333332</v>
      </c>
      <c r="S9">
        <f>(0.6*O9)+(0.4*O27)</f>
        <v>0.37609999999999999</v>
      </c>
    </row>
    <row r="10" spans="4:19">
      <c r="D10" t="s">
        <v>4</v>
      </c>
      <c r="H10">
        <v>0.33700000000000002</v>
      </c>
      <c r="I10">
        <v>0.441</v>
      </c>
      <c r="K10">
        <v>0.34</v>
      </c>
      <c r="L10">
        <v>0.44500000000000001</v>
      </c>
      <c r="N10">
        <f t="shared" si="0"/>
        <v>0.33850000000000002</v>
      </c>
      <c r="O10">
        <f t="shared" si="1"/>
        <v>0.443</v>
      </c>
      <c r="Q10">
        <v>0.05</v>
      </c>
      <c r="R10">
        <f>(0.95*N10)+(0.05*N27)</f>
        <v>0.33679166666666666</v>
      </c>
      <c r="S10">
        <f>(0.95*O10)+(0.05*O27)</f>
        <v>0.43835000000000002</v>
      </c>
    </row>
    <row r="11" spans="4:19">
      <c r="D11" t="s">
        <v>5</v>
      </c>
      <c r="H11">
        <v>0.30099999999999999</v>
      </c>
      <c r="I11">
        <v>0.377</v>
      </c>
      <c r="K11">
        <v>0.29399999999999998</v>
      </c>
      <c r="L11">
        <v>0.377</v>
      </c>
      <c r="N11">
        <f t="shared" si="0"/>
        <v>0.29749999999999999</v>
      </c>
      <c r="O11">
        <f t="shared" si="1"/>
        <v>0.377</v>
      </c>
      <c r="Q11">
        <v>0.4</v>
      </c>
      <c r="R11">
        <f>(0.6*N11)+(0.4*N21)</f>
        <v>0.30469999999999997</v>
      </c>
      <c r="S11">
        <f>(0.6*O11)+(0.4*O21)</f>
        <v>0.38059999999999999</v>
      </c>
    </row>
    <row r="12" spans="4:19">
      <c r="D12" t="s">
        <v>6</v>
      </c>
      <c r="H12">
        <v>0.28699999999999998</v>
      </c>
      <c r="I12">
        <v>0.38500000000000001</v>
      </c>
      <c r="K12">
        <v>0.28999999999999998</v>
      </c>
      <c r="L12">
        <v>0.36599999999999999</v>
      </c>
      <c r="N12">
        <f t="shared" si="0"/>
        <v>0.28849999999999998</v>
      </c>
      <c r="O12">
        <f t="shared" si="1"/>
        <v>0.3755</v>
      </c>
      <c r="Q12">
        <v>0.5</v>
      </c>
      <c r="R12">
        <f>(0.5*N12)+(0.5*N33)</f>
        <v>0.29849999999999999</v>
      </c>
      <c r="S12">
        <f>(0.5*O12)+(0.5*O33)</f>
        <v>0.36787499999999995</v>
      </c>
    </row>
    <row r="13" spans="4:19">
      <c r="D13" t="s">
        <v>7</v>
      </c>
      <c r="H13">
        <v>0.35399999999999998</v>
      </c>
      <c r="I13">
        <v>0.52200000000000002</v>
      </c>
      <c r="K13">
        <v>0.35099999999999998</v>
      </c>
      <c r="L13">
        <v>0.51600000000000001</v>
      </c>
      <c r="N13">
        <f t="shared" si="0"/>
        <v>0.35249999999999998</v>
      </c>
      <c r="O13">
        <f t="shared" si="1"/>
        <v>0.51900000000000002</v>
      </c>
      <c r="Q13">
        <v>0.05</v>
      </c>
      <c r="R13">
        <f>(0.95*N13)+(0.05*N39)</f>
        <v>0.35054999999999997</v>
      </c>
      <c r="S13">
        <f>(0.95*O13)+(0.05*O39)</f>
        <v>0.51112499999999994</v>
      </c>
    </row>
    <row r="14" spans="4:19">
      <c r="D14" t="s">
        <v>8</v>
      </c>
      <c r="H14">
        <v>0.32</v>
      </c>
      <c r="I14">
        <v>0.35</v>
      </c>
      <c r="K14">
        <v>0.32</v>
      </c>
      <c r="L14">
        <v>0.33600000000000002</v>
      </c>
      <c r="N14">
        <f t="shared" si="0"/>
        <v>0.32</v>
      </c>
      <c r="O14">
        <f t="shared" si="1"/>
        <v>0.34299999999999997</v>
      </c>
      <c r="Q14">
        <v>0.4</v>
      </c>
      <c r="R14">
        <f>(0.6*N14)+(0.4*N39)</f>
        <v>0.31740000000000002</v>
      </c>
      <c r="S14">
        <f>(0.6*O14)+(0.4*O39)</f>
        <v>0.35040000000000004</v>
      </c>
    </row>
    <row r="15" spans="4:19">
      <c r="D15" t="s">
        <v>9</v>
      </c>
      <c r="H15">
        <v>0.33700000000000002</v>
      </c>
      <c r="I15">
        <v>0.47799999999999998</v>
      </c>
      <c r="K15">
        <v>0.34599999999999997</v>
      </c>
      <c r="L15">
        <v>0.51900000000000002</v>
      </c>
      <c r="N15">
        <f t="shared" si="0"/>
        <v>0.34150000000000003</v>
      </c>
      <c r="O15">
        <f t="shared" si="1"/>
        <v>0.4985</v>
      </c>
      <c r="Q15">
        <v>0.1</v>
      </c>
      <c r="R15">
        <f>(0.9*N15)+(0.1*N39)</f>
        <v>0.3387</v>
      </c>
      <c r="S15">
        <f>(0.9*O15)+(0.1*O39)</f>
        <v>0.48480000000000001</v>
      </c>
    </row>
    <row r="18" spans="4:18">
      <c r="D18" t="s">
        <v>15</v>
      </c>
      <c r="I18" t="s">
        <v>10</v>
      </c>
      <c r="K18" t="s">
        <v>11</v>
      </c>
      <c r="N18" t="s">
        <v>14</v>
      </c>
    </row>
    <row r="19" spans="4:18">
      <c r="H19" t="s">
        <v>12</v>
      </c>
      <c r="I19" t="s">
        <v>13</v>
      </c>
      <c r="K19" t="s">
        <v>12</v>
      </c>
      <c r="L19" t="s">
        <v>13</v>
      </c>
      <c r="N19" t="s">
        <v>12</v>
      </c>
      <c r="O19" t="s">
        <v>13</v>
      </c>
    </row>
    <row r="20" spans="4:18">
      <c r="D20" t="s">
        <v>17</v>
      </c>
      <c r="R20" t="s">
        <v>35</v>
      </c>
    </row>
    <row r="21" spans="4:18">
      <c r="D21" t="s">
        <v>16</v>
      </c>
      <c r="H21">
        <v>0.309</v>
      </c>
      <c r="I21">
        <v>0.38300000000000001</v>
      </c>
      <c r="K21">
        <v>0.32200000000000001</v>
      </c>
      <c r="L21">
        <v>0.38900000000000001</v>
      </c>
      <c r="N21">
        <f t="shared" ref="N21" si="2">(H21+K21)/2</f>
        <v>0.3155</v>
      </c>
      <c r="O21">
        <f t="shared" ref="O21" si="3">(I21+L21)/2</f>
        <v>0.38600000000000001</v>
      </c>
    </row>
    <row r="22" spans="4:18">
      <c r="R22">
        <v>4.3369999999999997</v>
      </c>
    </row>
    <row r="23" spans="4:18">
      <c r="D23" t="s">
        <v>18</v>
      </c>
    </row>
    <row r="24" spans="4:18">
      <c r="D24" t="s">
        <v>19</v>
      </c>
      <c r="H24">
        <v>0.33300000000000002</v>
      </c>
      <c r="I24">
        <v>0.39500000000000002</v>
      </c>
      <c r="R24" t="s">
        <v>36</v>
      </c>
    </row>
    <row r="25" spans="4:18">
      <c r="D25" t="s">
        <v>20</v>
      </c>
      <c r="H25">
        <v>0.29099999999999998</v>
      </c>
      <c r="I25">
        <v>0.33</v>
      </c>
      <c r="R25">
        <f>R22*162</f>
        <v>702.59399999999994</v>
      </c>
    </row>
    <row r="26" spans="4:18">
      <c r="D26" t="s">
        <v>21</v>
      </c>
      <c r="H26">
        <v>0.28899999999999998</v>
      </c>
      <c r="I26">
        <v>0.32500000000000001</v>
      </c>
    </row>
    <row r="27" spans="4:18">
      <c r="D27" t="s">
        <v>22</v>
      </c>
      <c r="N27">
        <f>AVERAGE(H24:H26)</f>
        <v>0.30433333333333334</v>
      </c>
      <c r="O27">
        <f>AVERAGE(I24:I26)</f>
        <v>0.35000000000000003</v>
      </c>
    </row>
    <row r="29" spans="4:18">
      <c r="D29" t="s">
        <v>23</v>
      </c>
    </row>
    <row r="31" spans="4:18">
      <c r="D31" t="s">
        <v>25</v>
      </c>
      <c r="N31">
        <v>0.29599999999999999</v>
      </c>
      <c r="O31">
        <v>0.307</v>
      </c>
    </row>
    <row r="32" spans="4:18">
      <c r="D32" t="s">
        <v>24</v>
      </c>
      <c r="H32">
        <v>0.32</v>
      </c>
      <c r="I32">
        <v>0.40100000000000002</v>
      </c>
      <c r="K32">
        <v>0.32200000000000001</v>
      </c>
      <c r="L32">
        <v>0.42599999999999999</v>
      </c>
      <c r="N32">
        <f t="shared" ref="N32" si="4">(H32+K32)/2</f>
        <v>0.32100000000000001</v>
      </c>
      <c r="O32">
        <f t="shared" ref="O32" si="5">(I32+L32)/2</f>
        <v>0.41349999999999998</v>
      </c>
    </row>
    <row r="33" spans="4:15">
      <c r="D33" t="s">
        <v>22</v>
      </c>
      <c r="N33">
        <f>(N31+N32)/2</f>
        <v>0.3085</v>
      </c>
      <c r="O33">
        <f>(O31+O32)/2</f>
        <v>0.36024999999999996</v>
      </c>
    </row>
    <row r="35" spans="4:15">
      <c r="D35" t="s">
        <v>26</v>
      </c>
    </row>
    <row r="37" spans="4:15">
      <c r="D37" t="s">
        <v>27</v>
      </c>
      <c r="H37">
        <v>0.32600000000000001</v>
      </c>
      <c r="I37">
        <v>0.38300000000000001</v>
      </c>
      <c r="K37">
        <v>0.32200000000000001</v>
      </c>
      <c r="L37">
        <v>0.38500000000000001</v>
      </c>
      <c r="N37">
        <f t="shared" ref="N37" si="6">(H37+K37)/2</f>
        <v>0.32400000000000001</v>
      </c>
      <c r="O37">
        <f t="shared" ref="O37" si="7">(I37+L37)/2</f>
        <v>0.38400000000000001</v>
      </c>
    </row>
    <row r="38" spans="4:15">
      <c r="D38" t="s">
        <v>28</v>
      </c>
      <c r="H38">
        <v>0.30399999999999999</v>
      </c>
      <c r="I38">
        <v>0.34</v>
      </c>
      <c r="K38">
        <v>0.30199999999999999</v>
      </c>
      <c r="L38">
        <v>0.33800000000000002</v>
      </c>
      <c r="N38">
        <f t="shared" ref="N38" si="8">(H38+K38)/2</f>
        <v>0.30299999999999999</v>
      </c>
      <c r="O38">
        <f t="shared" ref="O38" si="9">(I38+L38)/2</f>
        <v>0.33900000000000002</v>
      </c>
    </row>
    <row r="39" spans="4:15">
      <c r="N39">
        <f>(N37+N38)/2</f>
        <v>0.3135</v>
      </c>
      <c r="O39">
        <f>(O37+O38)/2</f>
        <v>0.36150000000000004</v>
      </c>
    </row>
    <row r="41" spans="4:15">
      <c r="D41" t="s">
        <v>31</v>
      </c>
    </row>
    <row r="43" spans="4:15">
      <c r="D43" t="s">
        <v>32</v>
      </c>
      <c r="N43">
        <v>0.122</v>
      </c>
      <c r="O43">
        <v>0.14599999999999999</v>
      </c>
    </row>
    <row r="44" spans="4:15">
      <c r="D44" t="s">
        <v>33</v>
      </c>
      <c r="N44">
        <f>N39</f>
        <v>0.3135</v>
      </c>
      <c r="O44">
        <f>O39</f>
        <v>0.36150000000000004</v>
      </c>
    </row>
    <row r="45" spans="4:15">
      <c r="D45" t="s">
        <v>34</v>
      </c>
      <c r="N45">
        <f>(N43*0.8)+(0.2*N44)</f>
        <v>0.1603</v>
      </c>
      <c r="O45">
        <f>(O43*0.8)+(0.2*O44)</f>
        <v>0.18910000000000002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Clarence Johnson</dc:creator>
  <cp:lastModifiedBy>Clarence Johnson</cp:lastModifiedBy>
  <dcterms:created xsi:type="dcterms:W3CDTF">2008-12-21T18:50:08Z</dcterms:created>
  <dcterms:modified xsi:type="dcterms:W3CDTF">2008-12-21T20:09:45Z</dcterms:modified>
</cp:coreProperties>
</file>