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76" windowWidth="24800" windowHeight="12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<sst xmlns="http://schemas.openxmlformats.org/spreadsheetml/2006/main" count="34" uniqueCount="33">
  <si>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Reliever</t>
  </si>
  <si>
    <t>ERA</t>
  </si>
  <si>
    <t>Joe Nathan</t>
  </si>
  <si>
    <t>Runs</t>
  </si>
  <si>
    <t>Jon Rauch</t>
  </si>
  <si>
    <t>Jose Mijares</t>
  </si>
  <si>
    <t>Matt Guerrier</t>
  </si>
  <si>
    <t>Difference:</t>
  </si>
  <si>
    <t>Wins</t>
  </si>
  <si>
    <t>Jesse Crain</t>
  </si>
  <si>
    <t>Clay Condrey</t>
  </si>
  <si>
    <t>Brian Duensing</t>
  </si>
  <si>
    <t>Glen Perkins</t>
  </si>
  <si>
    <t>Joe Scrub</t>
  </si>
  <si>
    <t>IP_bef</t>
  </si>
  <si>
    <t>LI_bef</t>
  </si>
  <si>
    <t>RAR_bef</t>
  </si>
  <si>
    <t>IP_aft</t>
  </si>
  <si>
    <t>LI_aft</t>
  </si>
  <si>
    <t>RAR_aft</t>
  </si>
  <si>
    <t>Tips:</t>
  </si>
  <si>
    <t xml:space="preserve"> - The average bullpen throws around 490 innings, but that's not set in stone</t>
  </si>
  <si>
    <t xml:space="preserve"> - The average LI for the whole bullpen should be around 1</t>
  </si>
  <si>
    <t>Created by Sky Kalkman, www.beyondtheboxscore.com</t>
  </si>
  <si>
    <t>Feel free to distribute and modify.  Please keep all credits in tact and don't sell it.</t>
  </si>
  <si>
    <t xml:space="preserve"> - RAR is runs above replacement, which is (4.75 - ERA) * IP/9 * LI  [4.75 is the approximate ERA of a replacement level scrub reliever]</t>
  </si>
  <si>
    <t>For more on bullpen chaining, try this: http://www.beyondtheboxscore.com/2009/4/29/856308/bullpen-chaining-and-reliever-war</t>
  </si>
  <si>
    <t xml:space="preserve"> - Change the green cells, but don't touch the orange cells -- they're calculations.</t>
  </si>
  <si>
    <t xml:space="preserve"> - Good LI's to use: closer = 1.8, setup = 1.4, a few around 1, the rest .7 or less</t>
  </si>
  <si>
    <t xml:space="preserve"> - For good, objective projections, check out CHONE and ZiPS at baseballprojection.com, baseballthinkfactory.org, and fangraphs.com</t>
  </si>
  <si>
    <t xml:space="preserve"> - LI is leverage index, the average importance of the situations a pitcher faces.  1 is average.  More at fangraphs.com</t>
  </si>
  <si>
    <t xml:space="preserve">Total:  </t>
  </si>
  <si>
    <t>Much thanks to Tom Tango and the insidethebook.com/ee community for their help understanding bullpen chaining.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</si>
</sst>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#,##0.0"/>
    <numFmt numFmtId="166" formatCode="0.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12" fillId="13" borderId="10" xfId="0" applyNumberFormat="1" applyFont="1" applyFill="1" applyBorder="1" applyAlignment="1">
      <alignment horizontal="center"/>
    </xf>
    <xf numFmtId="1" fontId="12" fillId="13" borderId="11" xfId="0" applyNumberFormat="1" applyFon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" fontId="0" fillId="7" borderId="12" xfId="0" applyNumberFormat="1" applyFill="1" applyBorder="1" applyAlignment="1">
      <alignment horizontal="center"/>
    </xf>
    <xf numFmtId="2" fontId="12" fillId="13" borderId="13" xfId="0" applyNumberFormat="1" applyFont="1" applyFill="1" applyBorder="1" applyAlignment="1">
      <alignment horizontal="center"/>
    </xf>
    <xf numFmtId="0" fontId="12" fillId="13" borderId="10" xfId="0" applyFon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2" fillId="13" borderId="15" xfId="0" applyFont="1" applyFill="1" applyBorder="1" applyAlignment="1">
      <alignment/>
    </xf>
    <xf numFmtId="0" fontId="0" fillId="4" borderId="16" xfId="0" applyFill="1" applyBorder="1" applyAlignment="1">
      <alignment/>
    </xf>
    <xf numFmtId="2" fontId="0" fillId="7" borderId="14" xfId="0" applyNumberFormat="1" applyFill="1" applyBorder="1" applyAlignment="1">
      <alignment horizontal="center"/>
    </xf>
    <xf numFmtId="0" fontId="15" fillId="7" borderId="17" xfId="0" applyFont="1" applyFill="1" applyBorder="1" applyAlignment="1">
      <alignment horizontal="right"/>
    </xf>
    <xf numFmtId="2" fontId="15" fillId="7" borderId="18" xfId="0" applyNumberFormat="1" applyFont="1" applyFill="1" applyBorder="1" applyAlignment="1">
      <alignment horizontal="center"/>
    </xf>
    <xf numFmtId="0" fontId="15" fillId="7" borderId="19" xfId="0" applyFont="1" applyFill="1" applyBorder="1" applyAlignment="1">
      <alignment horizontal="center"/>
    </xf>
    <xf numFmtId="4" fontId="15" fillId="7" borderId="19" xfId="0" applyNumberFormat="1" applyFont="1" applyFill="1" applyBorder="1" applyAlignment="1">
      <alignment horizontal="center"/>
    </xf>
    <xf numFmtId="1" fontId="15" fillId="7" borderId="2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24" borderId="0" xfId="0" applyFont="1" applyFill="1" applyAlignment="1">
      <alignment/>
    </xf>
    <xf numFmtId="0" fontId="16" fillId="24" borderId="0" xfId="0" applyFont="1" applyFill="1" applyAlignment="1">
      <alignment horizontal="right"/>
    </xf>
    <xf numFmtId="1" fontId="16" fillId="24" borderId="0" xfId="0" applyNumberFormat="1" applyFont="1" applyFill="1" applyAlignment="1">
      <alignment horizontal="center"/>
    </xf>
    <xf numFmtId="166" fontId="16" fillId="24" borderId="0" xfId="0" applyNumberFormat="1" applyFont="1" applyFill="1" applyAlignment="1">
      <alignment horizontal="center"/>
    </xf>
    <xf numFmtId="2" fontId="19" fillId="24" borderId="0" xfId="0" applyNumberFormat="1" applyFont="1" applyFill="1" applyAlignment="1">
      <alignment horizontal="center"/>
    </xf>
    <xf numFmtId="0" fontId="19" fillId="2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G14" sqref="G14"/>
    </sheetView>
  </sheetViews>
  <sheetFormatPr defaultColWidth="11.421875" defaultRowHeight="15"/>
  <cols>
    <col min="1" max="1" width="16.140625" style="0" customWidth="1"/>
    <col min="2" max="2" width="8.421875" style="3" customWidth="1"/>
    <col min="3" max="3" width="9.57421875" style="0" customWidth="1"/>
    <col min="4" max="4" width="9.57421875" style="2" customWidth="1"/>
    <col min="5" max="6" width="9.57421875" style="1" customWidth="1"/>
    <col min="7" max="7" width="9.57421875" style="0" customWidth="1"/>
    <col min="8" max="8" width="9.57421875" style="2" customWidth="1"/>
    <col min="9" max="9" width="9.57421875" style="1" customWidth="1"/>
    <col min="10" max="16384" width="8.7109375" style="0" customWidth="1"/>
  </cols>
  <sheetData>
    <row r="1" spans="1:9" ht="15">
      <c r="A1" s="12" t="s">
        <v>0</v>
      </c>
      <c r="B1" s="8" t="s">
        <v>1</v>
      </c>
      <c r="C1" s="9" t="s">
        <v>14</v>
      </c>
      <c r="D1" s="4" t="s">
        <v>15</v>
      </c>
      <c r="E1" s="5" t="s">
        <v>16</v>
      </c>
      <c r="F1" s="8" t="s">
        <v>1</v>
      </c>
      <c r="G1" s="9" t="s">
        <v>17</v>
      </c>
      <c r="H1" s="4" t="s">
        <v>18</v>
      </c>
      <c r="I1" s="5" t="s">
        <v>19</v>
      </c>
    </row>
    <row r="2" spans="1:9" ht="15">
      <c r="A2" s="13" t="s">
        <v>2</v>
      </c>
      <c r="B2" s="10">
        <v>2.25</v>
      </c>
      <c r="C2" s="11">
        <v>65</v>
      </c>
      <c r="D2" s="6">
        <v>1.8</v>
      </c>
      <c r="E2" s="7">
        <f>(4.75-B2)*C2/9*D2</f>
        <v>32.50000000000001</v>
      </c>
      <c r="F2" s="14">
        <f>B2</f>
        <v>2.25</v>
      </c>
      <c r="G2" s="11">
        <v>0</v>
      </c>
      <c r="H2" s="6">
        <v>0</v>
      </c>
      <c r="I2" s="7">
        <f>(4.75-B2)*G2/9*H2</f>
        <v>0</v>
      </c>
    </row>
    <row r="3" spans="1:9" ht="15">
      <c r="A3" s="13" t="s">
        <v>4</v>
      </c>
      <c r="B3" s="10">
        <v>3.75</v>
      </c>
      <c r="C3" s="11">
        <v>65</v>
      </c>
      <c r="D3" s="6">
        <v>1.4</v>
      </c>
      <c r="E3" s="7">
        <f aca="true" t="shared" si="0" ref="E3:E10">(4.75-B3)*C3/9*D3</f>
        <v>10.11111111111111</v>
      </c>
      <c r="F3" s="14">
        <f aca="true" t="shared" si="1" ref="F3:F10">B3</f>
        <v>3.75</v>
      </c>
      <c r="G3" s="11">
        <v>65</v>
      </c>
      <c r="H3" s="6">
        <v>1.8</v>
      </c>
      <c r="I3" s="7">
        <f>(4.75-B3)*G3/9*H3</f>
        <v>13</v>
      </c>
    </row>
    <row r="4" spans="1:9" ht="15">
      <c r="A4" s="13" t="s">
        <v>5</v>
      </c>
      <c r="B4" s="10">
        <v>4</v>
      </c>
      <c r="C4" s="11">
        <v>65</v>
      </c>
      <c r="D4" s="6">
        <v>1.1</v>
      </c>
      <c r="E4" s="7">
        <f t="shared" si="0"/>
        <v>5.958333333333334</v>
      </c>
      <c r="F4" s="14">
        <f t="shared" si="1"/>
        <v>4</v>
      </c>
      <c r="G4" s="11">
        <v>65</v>
      </c>
      <c r="H4" s="6">
        <v>1.4</v>
      </c>
      <c r="I4" s="7">
        <f aca="true" t="shared" si="2" ref="I4:I10">(4.75-B4)*G4/9*H4</f>
        <v>7.583333333333333</v>
      </c>
    </row>
    <row r="5" spans="1:9" ht="15">
      <c r="A5" s="13" t="s">
        <v>6</v>
      </c>
      <c r="B5" s="10">
        <v>4</v>
      </c>
      <c r="C5" s="11">
        <v>65</v>
      </c>
      <c r="D5" s="6">
        <v>1</v>
      </c>
      <c r="E5" s="7">
        <f t="shared" si="0"/>
        <v>5.416666666666667</v>
      </c>
      <c r="F5" s="14">
        <f t="shared" si="1"/>
        <v>4</v>
      </c>
      <c r="G5" s="11">
        <v>65</v>
      </c>
      <c r="H5" s="6">
        <v>1.1</v>
      </c>
      <c r="I5" s="7">
        <f t="shared" si="2"/>
        <v>5.958333333333334</v>
      </c>
    </row>
    <row r="6" spans="1:9" ht="15">
      <c r="A6" s="13" t="s">
        <v>9</v>
      </c>
      <c r="B6" s="10">
        <v>4</v>
      </c>
      <c r="C6" s="11">
        <v>65</v>
      </c>
      <c r="D6" s="6">
        <v>0.9</v>
      </c>
      <c r="E6" s="7">
        <f t="shared" si="0"/>
        <v>4.875</v>
      </c>
      <c r="F6" s="14">
        <f t="shared" si="1"/>
        <v>4</v>
      </c>
      <c r="G6" s="11">
        <v>65</v>
      </c>
      <c r="H6" s="6">
        <v>1</v>
      </c>
      <c r="I6" s="7">
        <f t="shared" si="2"/>
        <v>5.416666666666667</v>
      </c>
    </row>
    <row r="7" spans="1:9" ht="15">
      <c r="A7" s="13" t="s">
        <v>10</v>
      </c>
      <c r="B7" s="10">
        <v>4.25</v>
      </c>
      <c r="C7" s="11">
        <v>65</v>
      </c>
      <c r="D7" s="6">
        <v>0.7</v>
      </c>
      <c r="E7" s="7">
        <f t="shared" si="0"/>
        <v>2.5277777777777777</v>
      </c>
      <c r="F7" s="14">
        <f t="shared" si="1"/>
        <v>4.25</v>
      </c>
      <c r="G7" s="11">
        <v>65</v>
      </c>
      <c r="H7" s="6">
        <v>0.9</v>
      </c>
      <c r="I7" s="7">
        <f t="shared" si="2"/>
        <v>3.25</v>
      </c>
    </row>
    <row r="8" spans="1:9" ht="15">
      <c r="A8" s="13" t="s">
        <v>11</v>
      </c>
      <c r="B8" s="10">
        <v>4.5</v>
      </c>
      <c r="C8" s="11">
        <v>55</v>
      </c>
      <c r="D8" s="6">
        <v>0.5</v>
      </c>
      <c r="E8" s="7">
        <f t="shared" si="0"/>
        <v>0.7638888888888888</v>
      </c>
      <c r="F8" s="14">
        <f t="shared" si="1"/>
        <v>4.5</v>
      </c>
      <c r="G8" s="11">
        <v>55</v>
      </c>
      <c r="H8" s="6">
        <v>0.7</v>
      </c>
      <c r="I8" s="7">
        <f t="shared" si="2"/>
        <v>1.0694444444444442</v>
      </c>
    </row>
    <row r="9" spans="1:9" ht="15">
      <c r="A9" s="13" t="s">
        <v>12</v>
      </c>
      <c r="B9" s="10">
        <v>4.5</v>
      </c>
      <c r="C9" s="11">
        <v>45</v>
      </c>
      <c r="D9" s="6">
        <v>0.5</v>
      </c>
      <c r="E9" s="7">
        <f t="shared" si="0"/>
        <v>0.625</v>
      </c>
      <c r="F9" s="14">
        <f t="shared" si="1"/>
        <v>4.5</v>
      </c>
      <c r="G9" s="11">
        <v>55</v>
      </c>
      <c r="H9" s="6">
        <v>0.5</v>
      </c>
      <c r="I9" s="7">
        <f t="shared" si="2"/>
        <v>0.7638888888888888</v>
      </c>
    </row>
    <row r="10" spans="1:9" ht="15">
      <c r="A10" s="13" t="s">
        <v>13</v>
      </c>
      <c r="B10" s="10">
        <v>4.75</v>
      </c>
      <c r="C10" s="11">
        <v>0</v>
      </c>
      <c r="D10" s="6">
        <v>0</v>
      </c>
      <c r="E10" s="7">
        <f t="shared" si="0"/>
        <v>0</v>
      </c>
      <c r="F10" s="14">
        <f t="shared" si="1"/>
        <v>4.75</v>
      </c>
      <c r="G10" s="11">
        <v>55</v>
      </c>
      <c r="H10" s="6">
        <v>0.5</v>
      </c>
      <c r="I10" s="7">
        <f t="shared" si="2"/>
        <v>0</v>
      </c>
    </row>
    <row r="11" spans="1:9" ht="15">
      <c r="A11" s="15" t="s">
        <v>31</v>
      </c>
      <c r="B11" s="16">
        <f>SUMPRODUCT(B2:B10,C2:C10)/SUM(C2:C10)</f>
        <v>3.8698979591836733</v>
      </c>
      <c r="C11" s="17">
        <f>SUM(C2:C10)</f>
        <v>490</v>
      </c>
      <c r="D11" s="18">
        <f>SUMPRODUCT(D2:D10,C2:C10)/SUM(C2:C10)</f>
        <v>1.0173469387755103</v>
      </c>
      <c r="E11" s="19">
        <f>SUM(E2:E10)</f>
        <v>62.77777777777778</v>
      </c>
      <c r="F11" s="16">
        <f>SUMPRODUCT(F2:F10,G2:G10)/SUM(G2:G10)</f>
        <v>4.196428571428571</v>
      </c>
      <c r="G11" s="17">
        <f>SUM(G2:G10)</f>
        <v>490</v>
      </c>
      <c r="H11" s="18">
        <f>SUMPRODUCT(H2:H10,G2:G10)/SUM(G2:G10)</f>
        <v>1.013265306122449</v>
      </c>
      <c r="I11" s="19">
        <f>SUM(I2:I10)</f>
        <v>37.04166666666666</v>
      </c>
    </row>
    <row r="13" spans="1:3" ht="15">
      <c r="A13" s="22"/>
      <c r="B13" s="26" t="s">
        <v>3</v>
      </c>
      <c r="C13" s="27" t="s">
        <v>8</v>
      </c>
    </row>
    <row r="14" spans="1:3" ht="15">
      <c r="A14" s="23" t="s">
        <v>7</v>
      </c>
      <c r="B14" s="24">
        <f>E11-I11</f>
        <v>25.73611111111112</v>
      </c>
      <c r="C14" s="25">
        <f>B14/10</f>
        <v>2.573611111111112</v>
      </c>
    </row>
    <row r="16" ht="15">
      <c r="B16" s="21" t="s">
        <v>20</v>
      </c>
    </row>
    <row r="17" ht="15">
      <c r="B17" s="3" t="s">
        <v>27</v>
      </c>
    </row>
    <row r="18" ht="15">
      <c r="B18" s="3" t="s">
        <v>21</v>
      </c>
    </row>
    <row r="19" ht="15">
      <c r="B19" s="3" t="s">
        <v>22</v>
      </c>
    </row>
    <row r="20" ht="15">
      <c r="B20" s="3" t="s">
        <v>28</v>
      </c>
    </row>
    <row r="21" ht="15">
      <c r="B21" s="3" t="s">
        <v>29</v>
      </c>
    </row>
    <row r="22" ht="15">
      <c r="B22" s="3" t="s">
        <v>25</v>
      </c>
    </row>
    <row r="23" ht="15">
      <c r="B23" s="3" t="s">
        <v>30</v>
      </c>
    </row>
    <row r="24" ht="15.75" customHeight="1"/>
    <row r="25" ht="15">
      <c r="B25" t="s">
        <v>24</v>
      </c>
    </row>
    <row r="26" ht="15">
      <c r="B26" t="s">
        <v>32</v>
      </c>
    </row>
    <row r="27" ht="15">
      <c r="B27" t="s">
        <v>26</v>
      </c>
    </row>
    <row r="29" ht="15">
      <c r="B29" s="20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 Kalkman</dc:creator>
  <cp:keywords/>
  <dc:description/>
  <cp:lastModifiedBy>Sarah Compter</cp:lastModifiedBy>
  <dcterms:created xsi:type="dcterms:W3CDTF">2010-03-10T17:25:21Z</dcterms:created>
  <dcterms:modified xsi:type="dcterms:W3CDTF">2010-03-10T22:16:52Z</dcterms:modified>
  <cp:category/>
  <cp:version/>
  <cp:contentType/>
  <cp:contentStatus/>
</cp:coreProperties>
</file>