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PivotChartFilter="1" defaultThemeVersion="124226"/>
  <bookViews>
    <workbookView xWindow="240" yWindow="90" windowWidth="21720" windowHeight="1227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50" i="1"/>
  <c r="F49"/>
  <c r="F48"/>
  <c r="F47"/>
  <c r="F46"/>
  <c r="E51"/>
  <c r="D51"/>
  <c r="K51"/>
  <c r="J51"/>
  <c r="K50"/>
  <c r="J50"/>
  <c r="K49"/>
  <c r="J49"/>
  <c r="K48"/>
  <c r="J48"/>
  <c r="K47"/>
  <c r="J47"/>
  <c r="K46"/>
  <c r="J46"/>
  <c r="E46"/>
  <c r="E47"/>
  <c r="E48"/>
  <c r="E49"/>
  <c r="E50"/>
  <c r="D50"/>
  <c r="D49"/>
  <c r="D48"/>
  <c r="D46"/>
  <c r="D47"/>
</calcChain>
</file>

<file path=xl/sharedStrings.xml><?xml version="1.0" encoding="utf-8"?>
<sst xmlns="http://schemas.openxmlformats.org/spreadsheetml/2006/main" count="259" uniqueCount="145">
  <si>
    <t>Jack Pardee (2-14)</t>
  </si>
  <si>
    <t>Jeff Fisher (7-9)</t>
  </si>
  <si>
    <t>Years to Winning Record</t>
  </si>
  <si>
    <t>Joe Gibbs (9-7)</t>
  </si>
  <si>
    <t>Jim Zorn (8-8)</t>
  </si>
  <si>
    <t>Titans</t>
  </si>
  <si>
    <t>Redskins</t>
  </si>
  <si>
    <t>Bucs</t>
  </si>
  <si>
    <t>Steve Spurrier (5-11)</t>
  </si>
  <si>
    <t>Joe Gibbs (6-10)</t>
  </si>
  <si>
    <t>John Gruden (9-7)</t>
  </si>
  <si>
    <t>Raheem Morris (3-13)</t>
  </si>
  <si>
    <t>Tony Dungy (9-7)</t>
  </si>
  <si>
    <t>Jon Gruden (12-4)</t>
  </si>
  <si>
    <t>Rams</t>
  </si>
  <si>
    <t>Jim Haslett (2-14)</t>
  </si>
  <si>
    <t>Steve Spagnuolo (1-15)</t>
  </si>
  <si>
    <t>Scott Linehan (8-8)</t>
  </si>
  <si>
    <t>Mike Martz (6-10)</t>
  </si>
  <si>
    <t>Seahawks</t>
  </si>
  <si>
    <t>Mike Holmgren (4-12)</t>
  </si>
  <si>
    <t>Jim Mora (5-11)</t>
  </si>
  <si>
    <t>Dennis Erickson (8-8)</t>
  </si>
  <si>
    <t>Mike Holmgren (9-7)</t>
  </si>
  <si>
    <t>Mike Nolan (7-9)</t>
  </si>
  <si>
    <t>Mike Singletary (8-8)</t>
  </si>
  <si>
    <t>49ers</t>
  </si>
  <si>
    <t>Dennis Erickson (2-14)</t>
  </si>
  <si>
    <t>Mike Nolan (4-12)</t>
  </si>
  <si>
    <t>Chargers</t>
  </si>
  <si>
    <t>Marty Schottenheimer (14-2)</t>
  </si>
  <si>
    <t>Norv Turner (11-5)</t>
  </si>
  <si>
    <t>Steelers</t>
  </si>
  <si>
    <t>Bill Cowher (8-8)</t>
  </si>
  <si>
    <t>Mike Tomlin (10-6)</t>
  </si>
  <si>
    <t>-</t>
  </si>
  <si>
    <t>Previous Coach</t>
  </si>
  <si>
    <t>New Coach</t>
  </si>
  <si>
    <t>To Playoffs</t>
  </si>
  <si>
    <t>Team</t>
  </si>
  <si>
    <t>Eagles</t>
  </si>
  <si>
    <t>Ray Rhodes (3-13)</t>
  </si>
  <si>
    <t>Andy Reid (5-11)</t>
  </si>
  <si>
    <t>Raiders</t>
  </si>
  <si>
    <t>Tom Cable (5-11)</t>
  </si>
  <si>
    <t>Lane Kiffin (5-11)</t>
  </si>
  <si>
    <t>Jets</t>
  </si>
  <si>
    <t>Rex Ryan (9-7)</t>
  </si>
  <si>
    <t>Herman Edwards (4-12)</t>
  </si>
  <si>
    <t>Eric Mangini (9-7)</t>
  </si>
  <si>
    <t>Eric Mangini (10-6)</t>
  </si>
  <si>
    <t>Giants</t>
  </si>
  <si>
    <t>Jim Fassel (4-12)</t>
  </si>
  <si>
    <t>Tom Coughlin (6-10</t>
  </si>
  <si>
    <t>Saints</t>
  </si>
  <si>
    <t>Jim Haslett (3-13)</t>
  </si>
  <si>
    <t>Sean Payton (10-6)</t>
  </si>
  <si>
    <t>Patriots</t>
  </si>
  <si>
    <t>Pete Carroll (8-8)</t>
  </si>
  <si>
    <t>Bill Belichick (5-11)</t>
  </si>
  <si>
    <t>Vikings</t>
  </si>
  <si>
    <t>Mike Tice (9-7)</t>
  </si>
  <si>
    <t>Brad Childress (6-10)</t>
  </si>
  <si>
    <t>Dolphins</t>
  </si>
  <si>
    <t>Cam Cameron (1-15)</t>
  </si>
  <si>
    <t>Tony Sparano (11-5)</t>
  </si>
  <si>
    <t>Cheifs</t>
  </si>
  <si>
    <t>Herman Edwards (2-14)</t>
  </si>
  <si>
    <t>Todd Haley (4-12)</t>
  </si>
  <si>
    <t>Chiefs</t>
  </si>
  <si>
    <t>Dick Vermiel (10-6)</t>
  </si>
  <si>
    <t>Herman Edwards (9-7)</t>
  </si>
  <si>
    <t>Jaguars</t>
  </si>
  <si>
    <t>Tom Coughlin (6-10)</t>
  </si>
  <si>
    <t>Jack Del Rio (5-11)</t>
  </si>
  <si>
    <t>Colts</t>
  </si>
  <si>
    <t>Tony Dungy (12-4)</t>
  </si>
  <si>
    <t>Jim Caldwell (14-2)</t>
  </si>
  <si>
    <t>Jim Mora (6-10)</t>
  </si>
  <si>
    <t>Tony Dungy (10-6)</t>
  </si>
  <si>
    <t>Texans</t>
  </si>
  <si>
    <t>Don Capers (2-14)</t>
  </si>
  <si>
    <t>Gary Kubiak (6-10)</t>
  </si>
  <si>
    <t>Packers</t>
  </si>
  <si>
    <t>Mike Sherman (4-12)</t>
  </si>
  <si>
    <t>Mike McCarthy (8-8)</t>
  </si>
  <si>
    <t>Lions</t>
  </si>
  <si>
    <t>Rod Marinelli (0-16)</t>
  </si>
  <si>
    <t>Jim Schwartz (2-14)</t>
  </si>
  <si>
    <t>Steve Mariucci (5-11)</t>
  </si>
  <si>
    <t>Rod Marinelli (3-13)</t>
  </si>
  <si>
    <t>Broncos</t>
  </si>
  <si>
    <t>Mike Shanahan (8-8)</t>
  </si>
  <si>
    <t>Josh McDaniels (8-8)</t>
  </si>
  <si>
    <t>Wade Phillips (7-9)</t>
  </si>
  <si>
    <t>Cowboys</t>
  </si>
  <si>
    <t>Bill Parcells (9-7)</t>
  </si>
  <si>
    <t>Wade Phillips (13-3)</t>
  </si>
  <si>
    <t>Browns</t>
  </si>
  <si>
    <t>Romeo Crennel (4-12)</t>
  </si>
  <si>
    <t>Eric Mangini (5-11)</t>
  </si>
  <si>
    <t>Butch Davis (4-12)</t>
  </si>
  <si>
    <t>Romeo Crennel (6-10)</t>
  </si>
  <si>
    <t>Bengles</t>
  </si>
  <si>
    <t>Dick LeBeau (2-14)</t>
  </si>
  <si>
    <t>Marvin Lewis (8-8)</t>
  </si>
  <si>
    <t>Bears</t>
  </si>
  <si>
    <t>Dick Jauron (7-9)</t>
  </si>
  <si>
    <t>Lovie Smith (5-11)</t>
  </si>
  <si>
    <t>Panthers</t>
  </si>
  <si>
    <t>George Seifert (1-15)</t>
  </si>
  <si>
    <t>John Fox (7-9)</t>
  </si>
  <si>
    <t>Bills</t>
  </si>
  <si>
    <t>Mike Mularkey (5-11)</t>
  </si>
  <si>
    <t xml:space="preserve">Dick Jauron (7-9) </t>
  </si>
  <si>
    <t>Ravens</t>
  </si>
  <si>
    <t>Brian Billick (5-11)</t>
  </si>
  <si>
    <t>John Harbaugh (11-5)</t>
  </si>
  <si>
    <t>Falcons</t>
  </si>
  <si>
    <t>Bobby Petrino (4-12)</t>
  </si>
  <si>
    <t>Mike Smith (11-5)</t>
  </si>
  <si>
    <t>Jim Mora (7-9)</t>
  </si>
  <si>
    <t>Cardinals</t>
  </si>
  <si>
    <t>Dennis Green (5-11)</t>
  </si>
  <si>
    <t>Ken Whisenhunt (8-8)</t>
  </si>
  <si>
    <t>Fired</t>
  </si>
  <si>
    <t>Resigned</t>
  </si>
  <si>
    <t>Loser</t>
  </si>
  <si>
    <t>??</t>
  </si>
  <si>
    <t>Retired</t>
  </si>
  <si>
    <t>Not Retained</t>
  </si>
  <si>
    <t>Last Year</t>
  </si>
  <si>
    <t>First Year</t>
  </si>
  <si>
    <t>Name (First Record)</t>
  </si>
  <si>
    <t>Name (Last Record)</t>
  </si>
  <si>
    <t>Years to Last Winning Record</t>
  </si>
  <si>
    <t>To Last Playoffs</t>
  </si>
  <si>
    <t>Traded</t>
  </si>
  <si>
    <t>Last Season as coach</t>
  </si>
  <si>
    <t>First Season as coach</t>
  </si>
  <si>
    <t xml:space="preserve">2nd </t>
  </si>
  <si>
    <t>3rd</t>
  </si>
  <si>
    <t>4th</t>
  </si>
  <si>
    <t>5th</t>
  </si>
  <si>
    <t>Never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</si>
</sst>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Border="1" applyAlignment="1">
      <alignment horizontal="right"/>
    </xf>
    <xf numFmtId="0" fontId="0" fillId="0" borderId="0" xfId="0" quotePrefix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1" xfId="0" applyFill="1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/>
    <xf numFmtId="0" fontId="0" fillId="0" borderId="3" xfId="0" applyFill="1" applyBorder="1" applyAlignment="1">
      <alignment horizontal="right"/>
    </xf>
    <xf numFmtId="0" fontId="0" fillId="0" borderId="4" xfId="0" applyBorder="1"/>
    <xf numFmtId="0" fontId="0" fillId="0" borderId="5" xfId="0" applyBorder="1"/>
    <xf numFmtId="0" fontId="0" fillId="0" borderId="6" xfId="0" applyBorder="1" applyAlignment="1">
      <alignment horizontal="right"/>
    </xf>
    <xf numFmtId="0" fontId="0" fillId="0" borderId="7" xfId="0" applyBorder="1"/>
    <xf numFmtId="0" fontId="0" fillId="0" borderId="8" xfId="0" applyBorder="1" applyAlignment="1">
      <alignment horizontal="right"/>
    </xf>
    <xf numFmtId="0" fontId="0" fillId="0" borderId="9" xfId="0" applyBorder="1"/>
    <xf numFmtId="0" fontId="0" fillId="0" borderId="10" xfId="0" applyBorder="1"/>
    <xf numFmtId="0" fontId="0" fillId="0" borderId="3" xfId="0" applyBorder="1" applyAlignment="1">
      <alignment horizontal="right"/>
    </xf>
    <xf numFmtId="0" fontId="0" fillId="0" borderId="8" xfId="0" applyBorder="1"/>
    <xf numFmtId="0" fontId="0" fillId="0" borderId="3" xfId="0" applyBorder="1"/>
    <xf numFmtId="0" fontId="0" fillId="0" borderId="6" xfId="0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abSelected="1" topLeftCell="A24" workbookViewId="0">
      <selection activeCell="F45" sqref="F45"/>
    </sheetView>
  </sheetViews>
  <sheetFormatPr defaultRowHeight="15"/>
  <cols>
    <col min="1" max="1" width="9.7109375" bestFit="1" customWidth="1"/>
    <col min="2" max="2" width="6" bestFit="1" customWidth="1"/>
    <col min="3" max="3" width="27" bestFit="1" customWidth="1"/>
    <col min="4" max="4" width="8.42578125" bestFit="1" customWidth="1"/>
    <col min="5" max="5" width="8.140625" bestFit="1" customWidth="1"/>
    <col min="6" max="6" width="21.42578125" bestFit="1" customWidth="1"/>
    <col min="7" max="7" width="12.7109375" bestFit="1" customWidth="1"/>
    <col min="8" max="8" width="5" bestFit="1" customWidth="1"/>
    <col min="9" max="9" width="21.7109375" bestFit="1" customWidth="1"/>
    <col min="10" max="11" width="8.42578125" bestFit="1" customWidth="1"/>
    <col min="12" max="12" width="19.5703125" bestFit="1" customWidth="1"/>
  </cols>
  <sheetData>
    <row r="1" spans="1:11" s="3" customFormat="1" ht="60">
      <c r="A1" s="4" t="s">
        <v>39</v>
      </c>
      <c r="B1" s="5" t="s">
        <v>131</v>
      </c>
      <c r="C1" s="6" t="s">
        <v>134</v>
      </c>
      <c r="D1" s="6" t="s">
        <v>135</v>
      </c>
      <c r="E1" s="6" t="s">
        <v>136</v>
      </c>
      <c r="F1" s="6"/>
      <c r="G1" s="6"/>
      <c r="H1" s="5" t="s">
        <v>132</v>
      </c>
      <c r="I1" s="6" t="s">
        <v>133</v>
      </c>
      <c r="J1" s="6" t="s">
        <v>2</v>
      </c>
      <c r="K1" s="6" t="s">
        <v>38</v>
      </c>
    </row>
    <row r="2" spans="1:11">
      <c r="A2" t="s">
        <v>6</v>
      </c>
      <c r="B2" s="1">
        <v>2007</v>
      </c>
      <c r="C2" s="2" t="s">
        <v>3</v>
      </c>
      <c r="D2" s="8">
        <v>1</v>
      </c>
      <c r="E2" s="8">
        <v>1</v>
      </c>
      <c r="F2" s="8" t="s">
        <v>129</v>
      </c>
      <c r="G2" s="8"/>
      <c r="H2" s="1">
        <v>2008</v>
      </c>
      <c r="I2" s="2" t="s">
        <v>4</v>
      </c>
      <c r="J2" s="9" t="s">
        <v>35</v>
      </c>
      <c r="K2" s="9" t="s">
        <v>35</v>
      </c>
    </row>
    <row r="3" spans="1:11">
      <c r="A3" t="s">
        <v>6</v>
      </c>
      <c r="B3" s="1">
        <v>2003</v>
      </c>
      <c r="C3" s="2" t="s">
        <v>8</v>
      </c>
      <c r="D3" s="8" t="s">
        <v>35</v>
      </c>
      <c r="E3" s="8" t="s">
        <v>35</v>
      </c>
      <c r="F3" s="8" t="s">
        <v>126</v>
      </c>
      <c r="G3" s="8"/>
      <c r="H3" s="1">
        <v>2004</v>
      </c>
      <c r="I3" s="2" t="s">
        <v>9</v>
      </c>
      <c r="J3" s="8">
        <v>2</v>
      </c>
      <c r="K3" s="8">
        <v>2</v>
      </c>
    </row>
    <row r="4" spans="1:11">
      <c r="A4" t="s">
        <v>5</v>
      </c>
      <c r="B4" s="1">
        <v>1994</v>
      </c>
      <c r="C4" s="2" t="s">
        <v>0</v>
      </c>
      <c r="D4" s="8">
        <v>2</v>
      </c>
      <c r="E4" s="8">
        <v>2</v>
      </c>
      <c r="F4" s="8" t="s">
        <v>126</v>
      </c>
      <c r="G4" s="8"/>
      <c r="H4" s="1">
        <v>1995</v>
      </c>
      <c r="I4" s="2" t="s">
        <v>1</v>
      </c>
      <c r="J4" s="8">
        <v>6</v>
      </c>
      <c r="K4" s="8">
        <v>6</v>
      </c>
    </row>
    <row r="5" spans="1:11">
      <c r="A5" t="s">
        <v>7</v>
      </c>
      <c r="B5" s="1">
        <v>2008</v>
      </c>
      <c r="C5" s="2" t="s">
        <v>10</v>
      </c>
      <c r="D5" s="8">
        <v>1</v>
      </c>
      <c r="E5" s="8">
        <v>2</v>
      </c>
      <c r="F5" s="8" t="s">
        <v>125</v>
      </c>
      <c r="G5" s="8"/>
      <c r="H5" s="1">
        <v>2009</v>
      </c>
      <c r="I5" s="2" t="s">
        <v>11</v>
      </c>
      <c r="J5" s="8" t="s">
        <v>35</v>
      </c>
      <c r="K5" s="8" t="s">
        <v>35</v>
      </c>
    </row>
    <row r="6" spans="1:11">
      <c r="A6" t="s">
        <v>7</v>
      </c>
      <c r="B6" s="1">
        <v>2001</v>
      </c>
      <c r="C6" s="2" t="s">
        <v>12</v>
      </c>
      <c r="D6" s="10">
        <v>1</v>
      </c>
      <c r="E6" s="8">
        <v>1</v>
      </c>
      <c r="F6" s="8" t="s">
        <v>125</v>
      </c>
      <c r="G6" s="8"/>
      <c r="H6" s="1">
        <v>2002</v>
      </c>
      <c r="I6" s="2" t="s">
        <v>13</v>
      </c>
      <c r="J6" s="8">
        <v>1</v>
      </c>
      <c r="K6" s="8">
        <v>1</v>
      </c>
    </row>
    <row r="7" spans="1:11">
      <c r="A7" t="s">
        <v>14</v>
      </c>
      <c r="B7" s="1">
        <v>2008</v>
      </c>
      <c r="C7" s="2" t="s">
        <v>15</v>
      </c>
      <c r="D7" s="8" t="s">
        <v>35</v>
      </c>
      <c r="E7" s="8" t="s">
        <v>35</v>
      </c>
      <c r="F7" s="8" t="s">
        <v>125</v>
      </c>
      <c r="G7" s="8"/>
      <c r="H7" s="1">
        <v>2009</v>
      </c>
      <c r="I7" s="2" t="s">
        <v>16</v>
      </c>
      <c r="J7" s="8" t="s">
        <v>35</v>
      </c>
      <c r="K7" s="8" t="s">
        <v>35</v>
      </c>
    </row>
    <row r="8" spans="1:11">
      <c r="A8" t="s">
        <v>14</v>
      </c>
      <c r="B8" s="1">
        <v>2005</v>
      </c>
      <c r="C8" s="2" t="s">
        <v>18</v>
      </c>
      <c r="D8" s="8">
        <v>2</v>
      </c>
      <c r="E8" s="8">
        <v>1</v>
      </c>
      <c r="F8" s="8" t="s">
        <v>125</v>
      </c>
      <c r="G8" s="8"/>
      <c r="H8" s="1">
        <v>2006</v>
      </c>
      <c r="I8" s="2" t="s">
        <v>17</v>
      </c>
      <c r="J8" s="8" t="s">
        <v>35</v>
      </c>
      <c r="K8" s="8" t="s">
        <v>35</v>
      </c>
    </row>
    <row r="9" spans="1:11">
      <c r="A9" t="s">
        <v>19</v>
      </c>
      <c r="B9" s="1">
        <v>2008</v>
      </c>
      <c r="C9" s="2" t="s">
        <v>20</v>
      </c>
      <c r="D9" s="10">
        <v>2</v>
      </c>
      <c r="E9" s="10">
        <v>2</v>
      </c>
      <c r="F9" s="10" t="s">
        <v>129</v>
      </c>
      <c r="G9" s="10"/>
      <c r="H9" s="1">
        <v>2009</v>
      </c>
      <c r="I9" s="2" t="s">
        <v>21</v>
      </c>
      <c r="J9" s="8" t="s">
        <v>35</v>
      </c>
      <c r="K9" s="8" t="s">
        <v>35</v>
      </c>
    </row>
    <row r="10" spans="1:11">
      <c r="A10" t="s">
        <v>19</v>
      </c>
      <c r="B10" s="1">
        <v>1998</v>
      </c>
      <c r="C10" s="2" t="s">
        <v>22</v>
      </c>
      <c r="D10" s="8" t="s">
        <v>35</v>
      </c>
      <c r="E10" s="8" t="s">
        <v>35</v>
      </c>
      <c r="F10" s="10" t="s">
        <v>128</v>
      </c>
      <c r="G10" s="10"/>
      <c r="H10" s="1">
        <v>1999</v>
      </c>
      <c r="I10" s="2" t="s">
        <v>23</v>
      </c>
      <c r="J10" s="8">
        <v>1</v>
      </c>
      <c r="K10" s="8">
        <v>1</v>
      </c>
    </row>
    <row r="11" spans="1:11">
      <c r="A11" t="s">
        <v>26</v>
      </c>
      <c r="B11" s="1">
        <v>2008</v>
      </c>
      <c r="C11" s="2" t="s">
        <v>24</v>
      </c>
      <c r="D11" s="8" t="s">
        <v>35</v>
      </c>
      <c r="E11" s="8" t="s">
        <v>35</v>
      </c>
      <c r="F11" s="8" t="s">
        <v>125</v>
      </c>
      <c r="G11" s="8"/>
      <c r="H11" s="1">
        <v>2009</v>
      </c>
      <c r="I11" s="2" t="s">
        <v>25</v>
      </c>
      <c r="J11" s="8" t="s">
        <v>35</v>
      </c>
      <c r="K11" s="8" t="s">
        <v>35</v>
      </c>
    </row>
    <row r="12" spans="1:11">
      <c r="A12" t="s">
        <v>26</v>
      </c>
      <c r="B12" s="1">
        <v>2004</v>
      </c>
      <c r="C12" s="2" t="s">
        <v>27</v>
      </c>
      <c r="D12" s="8" t="s">
        <v>35</v>
      </c>
      <c r="E12" s="8" t="s">
        <v>35</v>
      </c>
      <c r="F12" s="8" t="s">
        <v>125</v>
      </c>
      <c r="G12" s="8"/>
      <c r="H12" s="1">
        <v>2005</v>
      </c>
      <c r="I12" s="2" t="s">
        <v>28</v>
      </c>
      <c r="J12" s="8" t="s">
        <v>35</v>
      </c>
      <c r="K12" s="8" t="s">
        <v>35</v>
      </c>
    </row>
    <row r="13" spans="1:11">
      <c r="A13" t="s">
        <v>29</v>
      </c>
      <c r="B13" s="1">
        <v>2006</v>
      </c>
      <c r="C13" s="2" t="s">
        <v>30</v>
      </c>
      <c r="D13" s="8">
        <v>1</v>
      </c>
      <c r="E13" s="8">
        <v>1</v>
      </c>
      <c r="F13" s="8" t="s">
        <v>125</v>
      </c>
      <c r="G13" s="8"/>
      <c r="H13" s="1">
        <v>2007</v>
      </c>
      <c r="I13" s="2" t="s">
        <v>31</v>
      </c>
      <c r="J13" s="8">
        <v>1</v>
      </c>
      <c r="K13" s="8">
        <v>1</v>
      </c>
    </row>
    <row r="14" spans="1:11">
      <c r="A14" t="s">
        <v>32</v>
      </c>
      <c r="B14" s="1">
        <v>2006</v>
      </c>
      <c r="C14" s="2" t="s">
        <v>33</v>
      </c>
      <c r="D14" s="8">
        <v>2</v>
      </c>
      <c r="E14" s="8">
        <v>2</v>
      </c>
      <c r="F14" s="8" t="s">
        <v>129</v>
      </c>
      <c r="G14" s="8"/>
      <c r="H14" s="1">
        <v>2007</v>
      </c>
      <c r="I14" s="2" t="s">
        <v>34</v>
      </c>
      <c r="J14" s="8">
        <v>1</v>
      </c>
      <c r="K14" s="8">
        <v>1</v>
      </c>
    </row>
    <row r="15" spans="1:11">
      <c r="A15" t="s">
        <v>40</v>
      </c>
      <c r="B15" s="1">
        <v>1998</v>
      </c>
      <c r="C15" s="7" t="s">
        <v>41</v>
      </c>
      <c r="D15" s="8">
        <v>4</v>
      </c>
      <c r="E15" s="8">
        <v>4</v>
      </c>
      <c r="F15" s="8" t="s">
        <v>125</v>
      </c>
      <c r="G15" s="8"/>
      <c r="H15" s="1">
        <v>1999</v>
      </c>
      <c r="I15" s="7" t="s">
        <v>42</v>
      </c>
      <c r="J15" s="8">
        <v>2</v>
      </c>
      <c r="K15" s="8">
        <v>2</v>
      </c>
    </row>
    <row r="16" spans="1:11">
      <c r="A16" t="s">
        <v>43</v>
      </c>
      <c r="B16" s="1">
        <v>2008</v>
      </c>
      <c r="C16" s="7" t="s">
        <v>45</v>
      </c>
      <c r="D16" s="8" t="s">
        <v>35</v>
      </c>
      <c r="E16" s="8" t="s">
        <v>35</v>
      </c>
      <c r="F16" s="8" t="s">
        <v>125</v>
      </c>
      <c r="G16" s="8"/>
      <c r="H16" s="1">
        <v>2009</v>
      </c>
      <c r="I16" s="7" t="s">
        <v>44</v>
      </c>
      <c r="J16" s="8" t="s">
        <v>35</v>
      </c>
      <c r="K16" s="8" t="s">
        <v>35</v>
      </c>
    </row>
    <row r="17" spans="1:11">
      <c r="A17" t="s">
        <v>46</v>
      </c>
      <c r="B17" s="1">
        <v>2008</v>
      </c>
      <c r="C17" s="7" t="s">
        <v>49</v>
      </c>
      <c r="D17" s="8">
        <v>3</v>
      </c>
      <c r="E17" s="8">
        <v>3</v>
      </c>
      <c r="F17" s="8" t="s">
        <v>125</v>
      </c>
      <c r="G17" s="8"/>
      <c r="H17" s="1">
        <v>2009</v>
      </c>
      <c r="I17" s="7" t="s">
        <v>47</v>
      </c>
      <c r="J17" s="8">
        <v>1</v>
      </c>
      <c r="K17" s="8">
        <v>1</v>
      </c>
    </row>
    <row r="18" spans="1:11">
      <c r="A18" t="s">
        <v>46</v>
      </c>
      <c r="B18" s="1">
        <v>2005</v>
      </c>
      <c r="C18" s="7" t="s">
        <v>48</v>
      </c>
      <c r="D18" s="8">
        <v>2</v>
      </c>
      <c r="E18" s="8">
        <v>2</v>
      </c>
      <c r="F18" s="8" t="s">
        <v>137</v>
      </c>
      <c r="G18" s="8"/>
      <c r="H18" s="1">
        <v>2006</v>
      </c>
      <c r="I18" s="7" t="s">
        <v>50</v>
      </c>
      <c r="J18" s="8">
        <v>1</v>
      </c>
      <c r="K18" s="8">
        <v>1</v>
      </c>
    </row>
    <row r="19" spans="1:11">
      <c r="A19" t="s">
        <v>51</v>
      </c>
      <c r="B19" s="1">
        <v>2003</v>
      </c>
      <c r="C19" s="7" t="s">
        <v>52</v>
      </c>
      <c r="D19" s="8">
        <v>2</v>
      </c>
      <c r="E19" s="8">
        <v>2</v>
      </c>
      <c r="F19" s="8" t="s">
        <v>125</v>
      </c>
      <c r="G19" s="8"/>
      <c r="H19" s="1">
        <v>2004</v>
      </c>
      <c r="I19" s="7" t="s">
        <v>53</v>
      </c>
      <c r="J19" s="8">
        <v>2</v>
      </c>
      <c r="K19" s="8">
        <v>2</v>
      </c>
    </row>
    <row r="20" spans="1:11">
      <c r="A20" t="s">
        <v>54</v>
      </c>
      <c r="B20" s="1">
        <v>2005</v>
      </c>
      <c r="C20" s="7" t="s">
        <v>55</v>
      </c>
      <c r="D20" s="8">
        <v>6</v>
      </c>
      <c r="E20" s="8">
        <v>6</v>
      </c>
      <c r="F20" s="8" t="s">
        <v>125</v>
      </c>
      <c r="G20" s="8"/>
      <c r="H20" s="1">
        <v>2006</v>
      </c>
      <c r="I20" s="7" t="s">
        <v>56</v>
      </c>
      <c r="J20" s="8">
        <v>1</v>
      </c>
      <c r="K20" s="8">
        <v>1</v>
      </c>
    </row>
    <row r="21" spans="1:11">
      <c r="A21" t="s">
        <v>57</v>
      </c>
      <c r="B21" s="1">
        <v>1999</v>
      </c>
      <c r="C21" s="7" t="s">
        <v>58</v>
      </c>
      <c r="D21" s="8">
        <v>2</v>
      </c>
      <c r="E21" s="8">
        <v>2</v>
      </c>
      <c r="F21" s="8" t="s">
        <v>125</v>
      </c>
      <c r="G21" s="8"/>
      <c r="H21" s="1">
        <v>2000</v>
      </c>
      <c r="I21" s="7" t="s">
        <v>59</v>
      </c>
      <c r="J21" s="8">
        <v>2</v>
      </c>
      <c r="K21" s="8">
        <v>2</v>
      </c>
    </row>
    <row r="22" spans="1:11">
      <c r="A22" t="s">
        <v>60</v>
      </c>
      <c r="B22" s="1">
        <v>2005</v>
      </c>
      <c r="C22" s="7" t="s">
        <v>61</v>
      </c>
      <c r="D22" s="8">
        <v>1</v>
      </c>
      <c r="E22" s="8">
        <v>2</v>
      </c>
      <c r="F22" s="8" t="s">
        <v>130</v>
      </c>
      <c r="G22" s="8"/>
      <c r="H22" s="1">
        <v>2006</v>
      </c>
      <c r="I22" s="7" t="s">
        <v>62</v>
      </c>
      <c r="J22" s="8">
        <v>3</v>
      </c>
      <c r="K22" s="8">
        <v>3</v>
      </c>
    </row>
    <row r="23" spans="1:11">
      <c r="A23" t="s">
        <v>63</v>
      </c>
      <c r="B23" s="1">
        <v>2007</v>
      </c>
      <c r="C23" s="7" t="s">
        <v>64</v>
      </c>
      <c r="D23" s="8" t="s">
        <v>35</v>
      </c>
      <c r="E23" s="8" t="s">
        <v>35</v>
      </c>
      <c r="F23" s="8" t="s">
        <v>125</v>
      </c>
      <c r="G23" s="8"/>
      <c r="H23" s="1">
        <v>2008</v>
      </c>
      <c r="I23" s="7" t="s">
        <v>65</v>
      </c>
      <c r="J23" s="8">
        <v>1</v>
      </c>
      <c r="K23" s="8">
        <v>1</v>
      </c>
    </row>
    <row r="24" spans="1:11">
      <c r="A24" t="s">
        <v>69</v>
      </c>
      <c r="B24" s="1">
        <v>2008</v>
      </c>
      <c r="C24" s="7" t="s">
        <v>67</v>
      </c>
      <c r="D24" s="8">
        <v>3</v>
      </c>
      <c r="E24" s="8">
        <v>3</v>
      </c>
      <c r="F24" s="8" t="s">
        <v>125</v>
      </c>
      <c r="G24" s="8"/>
      <c r="H24" s="1">
        <v>2009</v>
      </c>
      <c r="I24" s="7" t="s">
        <v>68</v>
      </c>
      <c r="J24" s="8" t="s">
        <v>35</v>
      </c>
      <c r="K24" s="8" t="s">
        <v>35</v>
      </c>
    </row>
    <row r="25" spans="1:11">
      <c r="A25" t="s">
        <v>66</v>
      </c>
      <c r="B25" s="1">
        <v>2005</v>
      </c>
      <c r="C25" s="7" t="s">
        <v>70</v>
      </c>
      <c r="D25" s="8">
        <v>1</v>
      </c>
      <c r="E25" s="8">
        <v>3</v>
      </c>
      <c r="F25" s="8" t="s">
        <v>129</v>
      </c>
      <c r="G25" s="8"/>
      <c r="H25" s="1">
        <v>2006</v>
      </c>
      <c r="I25" s="7" t="s">
        <v>71</v>
      </c>
      <c r="J25" s="8">
        <v>1</v>
      </c>
      <c r="K25" s="8">
        <v>1</v>
      </c>
    </row>
    <row r="26" spans="1:11">
      <c r="A26" t="s">
        <v>72</v>
      </c>
      <c r="B26" s="1">
        <v>2002</v>
      </c>
      <c r="C26" s="7" t="s">
        <v>73</v>
      </c>
      <c r="D26" s="8">
        <v>4</v>
      </c>
      <c r="E26" s="8">
        <v>4</v>
      </c>
      <c r="F26" s="8" t="s">
        <v>125</v>
      </c>
      <c r="G26" s="8"/>
      <c r="H26" s="1">
        <v>2003</v>
      </c>
      <c r="I26" s="7" t="s">
        <v>74</v>
      </c>
      <c r="J26" s="8">
        <v>2</v>
      </c>
      <c r="K26" s="8">
        <v>3</v>
      </c>
    </row>
    <row r="27" spans="1:11">
      <c r="A27" t="s">
        <v>75</v>
      </c>
      <c r="B27" s="1">
        <v>2008</v>
      </c>
      <c r="C27" s="7" t="s">
        <v>76</v>
      </c>
      <c r="D27" s="8">
        <v>1</v>
      </c>
      <c r="E27" s="8">
        <v>1</v>
      </c>
      <c r="F27" s="8" t="s">
        <v>129</v>
      </c>
      <c r="G27" s="8"/>
      <c r="H27" s="1">
        <v>2009</v>
      </c>
      <c r="I27" s="7" t="s">
        <v>77</v>
      </c>
      <c r="J27" s="8">
        <v>1</v>
      </c>
      <c r="K27" s="8">
        <v>1</v>
      </c>
    </row>
    <row r="28" spans="1:11">
      <c r="A28" t="s">
        <v>75</v>
      </c>
      <c r="B28" s="1">
        <v>2001</v>
      </c>
      <c r="C28" s="7" t="s">
        <v>78</v>
      </c>
      <c r="D28" s="8">
        <v>2</v>
      </c>
      <c r="E28" s="8">
        <v>2</v>
      </c>
      <c r="F28" s="8" t="s">
        <v>125</v>
      </c>
      <c r="G28" s="8"/>
      <c r="H28" s="1">
        <v>2002</v>
      </c>
      <c r="I28" s="7" t="s">
        <v>79</v>
      </c>
      <c r="J28" s="8">
        <v>1</v>
      </c>
      <c r="K28" s="8">
        <v>1</v>
      </c>
    </row>
    <row r="29" spans="1:11">
      <c r="A29" t="s">
        <v>80</v>
      </c>
      <c r="B29" s="1">
        <v>2005</v>
      </c>
      <c r="C29" s="7" t="s">
        <v>81</v>
      </c>
      <c r="D29" s="8" t="s">
        <v>35</v>
      </c>
      <c r="E29" s="8" t="s">
        <v>35</v>
      </c>
      <c r="F29" s="8" t="s">
        <v>125</v>
      </c>
      <c r="G29" s="8"/>
      <c r="H29" s="1">
        <v>2006</v>
      </c>
      <c r="I29" s="7" t="s">
        <v>82</v>
      </c>
      <c r="J29" s="8">
        <v>4</v>
      </c>
      <c r="K29" s="8">
        <v>1</v>
      </c>
    </row>
    <row r="30" spans="1:11">
      <c r="A30" t="s">
        <v>83</v>
      </c>
      <c r="B30" s="1">
        <v>2005</v>
      </c>
      <c r="C30" s="7" t="s">
        <v>84</v>
      </c>
      <c r="D30" s="8">
        <v>2</v>
      </c>
      <c r="E30" s="8">
        <v>2</v>
      </c>
      <c r="F30" s="8" t="s">
        <v>125</v>
      </c>
      <c r="G30" s="8"/>
      <c r="H30" s="1">
        <v>2006</v>
      </c>
      <c r="I30" s="7" t="s">
        <v>85</v>
      </c>
      <c r="J30" s="8">
        <v>2</v>
      </c>
      <c r="K30" s="8">
        <v>2</v>
      </c>
    </row>
    <row r="31" spans="1:11">
      <c r="A31" t="s">
        <v>86</v>
      </c>
      <c r="B31" s="1">
        <v>2008</v>
      </c>
      <c r="C31" s="7" t="s">
        <v>87</v>
      </c>
      <c r="D31" s="8" t="s">
        <v>35</v>
      </c>
      <c r="E31" s="8" t="s">
        <v>35</v>
      </c>
      <c r="F31" s="8" t="s">
        <v>125</v>
      </c>
      <c r="G31" s="8"/>
      <c r="H31" s="1">
        <v>2009</v>
      </c>
      <c r="I31" s="7" t="s">
        <v>88</v>
      </c>
      <c r="J31" s="8" t="s">
        <v>35</v>
      </c>
      <c r="K31" s="8" t="s">
        <v>35</v>
      </c>
    </row>
    <row r="32" spans="1:11">
      <c r="A32" t="s">
        <v>86</v>
      </c>
      <c r="B32" s="1">
        <v>2005</v>
      </c>
      <c r="C32" s="7" t="s">
        <v>89</v>
      </c>
      <c r="D32" s="8" t="s">
        <v>35</v>
      </c>
      <c r="E32" s="8" t="s">
        <v>35</v>
      </c>
      <c r="F32" s="8" t="s">
        <v>125</v>
      </c>
      <c r="G32" s="8"/>
      <c r="H32" s="1">
        <v>2006</v>
      </c>
      <c r="I32" s="7" t="s">
        <v>90</v>
      </c>
      <c r="J32" s="8" t="s">
        <v>35</v>
      </c>
      <c r="K32" s="8" t="s">
        <v>35</v>
      </c>
    </row>
    <row r="33" spans="1:12">
      <c r="A33" t="s">
        <v>91</v>
      </c>
      <c r="B33" s="1">
        <v>2008</v>
      </c>
      <c r="C33" s="7" t="s">
        <v>92</v>
      </c>
      <c r="D33" s="8">
        <v>3</v>
      </c>
      <c r="E33" s="8">
        <v>4</v>
      </c>
      <c r="F33" s="8" t="s">
        <v>125</v>
      </c>
      <c r="G33" s="8"/>
      <c r="H33" s="11">
        <v>2009</v>
      </c>
      <c r="I33" s="7" t="s">
        <v>93</v>
      </c>
      <c r="J33" s="8" t="s">
        <v>35</v>
      </c>
      <c r="K33" s="8" t="s">
        <v>35</v>
      </c>
    </row>
    <row r="34" spans="1:12">
      <c r="A34" t="s">
        <v>91</v>
      </c>
      <c r="B34" s="1">
        <v>1994</v>
      </c>
      <c r="C34" s="7" t="s">
        <v>94</v>
      </c>
      <c r="D34" s="8">
        <v>2</v>
      </c>
      <c r="E34" s="8">
        <v>2</v>
      </c>
      <c r="F34" s="8" t="s">
        <v>125</v>
      </c>
      <c r="G34" s="8"/>
      <c r="H34" s="11">
        <v>1995</v>
      </c>
      <c r="I34" s="7" t="s">
        <v>92</v>
      </c>
      <c r="J34" s="10">
        <v>2</v>
      </c>
      <c r="K34" s="10">
        <v>2</v>
      </c>
    </row>
    <row r="35" spans="1:12">
      <c r="A35" t="s">
        <v>95</v>
      </c>
      <c r="B35" s="1">
        <v>2006</v>
      </c>
      <c r="C35" s="7" t="s">
        <v>96</v>
      </c>
      <c r="D35" s="12">
        <v>1</v>
      </c>
      <c r="E35" s="12">
        <v>1</v>
      </c>
      <c r="F35" s="12" t="s">
        <v>129</v>
      </c>
      <c r="G35" s="12"/>
      <c r="H35" s="1">
        <v>2007</v>
      </c>
      <c r="I35" s="7" t="s">
        <v>97</v>
      </c>
      <c r="J35" s="12">
        <v>1</v>
      </c>
      <c r="K35" s="12">
        <v>1</v>
      </c>
    </row>
    <row r="36" spans="1:12">
      <c r="A36" t="s">
        <v>98</v>
      </c>
      <c r="B36" s="1">
        <v>2008</v>
      </c>
      <c r="C36" s="7" t="s">
        <v>99</v>
      </c>
      <c r="D36" s="12">
        <v>2</v>
      </c>
      <c r="E36" s="8" t="s">
        <v>35</v>
      </c>
      <c r="F36" s="12" t="s">
        <v>125</v>
      </c>
      <c r="G36" s="12"/>
      <c r="H36" s="1">
        <v>2009</v>
      </c>
      <c r="I36" s="7" t="s">
        <v>100</v>
      </c>
      <c r="J36" s="8" t="s">
        <v>35</v>
      </c>
      <c r="K36" s="8" t="s">
        <v>35</v>
      </c>
    </row>
    <row r="37" spans="1:12">
      <c r="A37" t="s">
        <v>98</v>
      </c>
      <c r="B37" s="1">
        <v>2004</v>
      </c>
      <c r="C37" s="7" t="s">
        <v>101</v>
      </c>
      <c r="D37" s="12">
        <v>3</v>
      </c>
      <c r="E37" s="12">
        <v>3</v>
      </c>
      <c r="F37" s="12" t="s">
        <v>126</v>
      </c>
      <c r="G37" s="12"/>
      <c r="H37" s="1">
        <v>2005</v>
      </c>
      <c r="I37" s="7" t="s">
        <v>102</v>
      </c>
      <c r="J37" s="12">
        <v>3</v>
      </c>
      <c r="K37" s="12">
        <v>1</v>
      </c>
    </row>
    <row r="38" spans="1:12">
      <c r="A38" t="s">
        <v>103</v>
      </c>
      <c r="B38" s="1">
        <v>2002</v>
      </c>
      <c r="C38" s="7" t="s">
        <v>104</v>
      </c>
      <c r="D38" s="8" t="s">
        <v>35</v>
      </c>
      <c r="E38" s="8" t="s">
        <v>35</v>
      </c>
      <c r="F38" s="12" t="s">
        <v>128</v>
      </c>
      <c r="G38" s="12"/>
      <c r="H38" s="1">
        <v>2003</v>
      </c>
      <c r="I38" s="7" t="s">
        <v>105</v>
      </c>
      <c r="J38" s="12">
        <v>3</v>
      </c>
      <c r="K38" s="12">
        <v>3</v>
      </c>
    </row>
    <row r="39" spans="1:12">
      <c r="A39" t="s">
        <v>106</v>
      </c>
      <c r="B39" s="1">
        <v>2003</v>
      </c>
      <c r="C39" s="7" t="s">
        <v>107</v>
      </c>
      <c r="D39" s="12">
        <v>3</v>
      </c>
      <c r="E39" s="12">
        <v>3</v>
      </c>
      <c r="F39" s="12" t="s">
        <v>125</v>
      </c>
      <c r="G39" s="12"/>
      <c r="H39" s="1">
        <v>2004</v>
      </c>
      <c r="I39" s="7" t="s">
        <v>108</v>
      </c>
      <c r="J39" s="12">
        <v>2</v>
      </c>
      <c r="K39" s="12">
        <v>2</v>
      </c>
    </row>
    <row r="40" spans="1:12">
      <c r="A40" t="s">
        <v>109</v>
      </c>
      <c r="B40" s="1">
        <v>2001</v>
      </c>
      <c r="C40" s="7" t="s">
        <v>110</v>
      </c>
      <c r="D40" s="8" t="s">
        <v>35</v>
      </c>
      <c r="E40" s="8" t="s">
        <v>35</v>
      </c>
      <c r="F40" s="12" t="s">
        <v>125</v>
      </c>
      <c r="G40" s="12"/>
      <c r="H40" s="1">
        <v>2003</v>
      </c>
      <c r="I40" s="7" t="s">
        <v>111</v>
      </c>
      <c r="J40" s="12">
        <v>2</v>
      </c>
      <c r="K40" s="12">
        <v>2</v>
      </c>
    </row>
    <row r="41" spans="1:12">
      <c r="A41" t="s">
        <v>112</v>
      </c>
      <c r="B41" s="1">
        <v>2005</v>
      </c>
      <c r="C41" s="7" t="s">
        <v>113</v>
      </c>
      <c r="D41" s="12">
        <v>2</v>
      </c>
      <c r="E41" s="12">
        <v>1</v>
      </c>
      <c r="F41" s="12" t="s">
        <v>126</v>
      </c>
      <c r="G41" s="12"/>
      <c r="H41" s="1">
        <v>2006</v>
      </c>
      <c r="I41" s="7" t="s">
        <v>114</v>
      </c>
      <c r="J41" s="8" t="s">
        <v>35</v>
      </c>
      <c r="K41" s="8" t="s">
        <v>35</v>
      </c>
    </row>
    <row r="42" spans="1:12">
      <c r="A42" t="s">
        <v>115</v>
      </c>
      <c r="B42" s="1">
        <v>2007</v>
      </c>
      <c r="C42" s="7" t="s">
        <v>116</v>
      </c>
      <c r="D42" s="12">
        <v>2</v>
      </c>
      <c r="E42" s="12">
        <v>2</v>
      </c>
      <c r="F42" s="12" t="s">
        <v>125</v>
      </c>
      <c r="G42" s="12"/>
      <c r="H42" s="1">
        <v>2008</v>
      </c>
      <c r="I42" s="7" t="s">
        <v>117</v>
      </c>
      <c r="J42" s="12">
        <v>1</v>
      </c>
      <c r="K42" s="12">
        <v>1</v>
      </c>
    </row>
    <row r="43" spans="1:12">
      <c r="A43" t="s">
        <v>118</v>
      </c>
      <c r="B43" s="1">
        <v>2007</v>
      </c>
      <c r="C43" s="7" t="s">
        <v>119</v>
      </c>
      <c r="D43" s="8" t="s">
        <v>35</v>
      </c>
      <c r="E43" s="8" t="s">
        <v>35</v>
      </c>
      <c r="F43" s="12" t="s">
        <v>127</v>
      </c>
      <c r="G43" s="12"/>
      <c r="H43" s="1">
        <v>2008</v>
      </c>
      <c r="I43" s="7" t="s">
        <v>120</v>
      </c>
      <c r="J43" s="12">
        <v>1</v>
      </c>
      <c r="K43" s="12">
        <v>1</v>
      </c>
    </row>
    <row r="44" spans="1:12">
      <c r="A44" t="s">
        <v>118</v>
      </c>
      <c r="B44" s="1">
        <v>2006</v>
      </c>
      <c r="C44" s="7" t="s">
        <v>121</v>
      </c>
      <c r="D44" s="12">
        <v>3</v>
      </c>
      <c r="E44" s="12">
        <v>3</v>
      </c>
      <c r="F44" s="12" t="s">
        <v>125</v>
      </c>
      <c r="G44" s="12"/>
      <c r="H44" s="1">
        <v>2007</v>
      </c>
      <c r="I44" s="7" t="s">
        <v>119</v>
      </c>
      <c r="J44" s="8" t="s">
        <v>35</v>
      </c>
      <c r="K44" s="8" t="s">
        <v>35</v>
      </c>
    </row>
    <row r="45" spans="1:12" ht="15.75" thickBot="1">
      <c r="A45" t="s">
        <v>122</v>
      </c>
      <c r="B45" s="1">
        <v>2006</v>
      </c>
      <c r="C45" s="7" t="s">
        <v>123</v>
      </c>
      <c r="D45" s="8" t="s">
        <v>35</v>
      </c>
      <c r="E45" s="8" t="s">
        <v>35</v>
      </c>
      <c r="F45" s="12" t="s">
        <v>125</v>
      </c>
      <c r="G45" s="12"/>
      <c r="H45" s="1">
        <v>2007</v>
      </c>
      <c r="I45" s="7" t="s">
        <v>124</v>
      </c>
      <c r="J45" s="12">
        <v>2</v>
      </c>
      <c r="K45" s="12">
        <v>2</v>
      </c>
    </row>
    <row r="46" spans="1:12">
      <c r="B46" s="2"/>
      <c r="C46" s="17" t="s">
        <v>144</v>
      </c>
      <c r="D46" s="18">
        <f>COUNTIF(D$2:D$45,"-")</f>
        <v>14</v>
      </c>
      <c r="E46" s="19">
        <f>COUNTIF(E$2:E$45,"-")</f>
        <v>15</v>
      </c>
      <c r="F46" s="25">
        <f>COUNTIF(F$2:F$45,"Fired")</f>
        <v>29</v>
      </c>
      <c r="G46" s="19" t="s">
        <v>125</v>
      </c>
      <c r="I46" s="7"/>
      <c r="J46" s="27">
        <f>COUNTIF(J$2:J$45,"-")</f>
        <v>15</v>
      </c>
      <c r="K46" s="18">
        <f>COUNTIF(K$2:K$45,"-")</f>
        <v>15</v>
      </c>
      <c r="L46" s="19" t="s">
        <v>144</v>
      </c>
    </row>
    <row r="47" spans="1:12">
      <c r="A47" s="16"/>
      <c r="B47" s="16"/>
      <c r="C47" s="20" t="s">
        <v>138</v>
      </c>
      <c r="D47" s="2">
        <f>COUNTIF(D$2:D$45,1)</f>
        <v>8</v>
      </c>
      <c r="E47" s="21">
        <f>COUNTIF(E$2:E$45,1)</f>
        <v>7</v>
      </c>
      <c r="F47" s="20">
        <f>COUNTIF(F$2:F$45,"Retired")</f>
        <v>6</v>
      </c>
      <c r="G47" s="21" t="s">
        <v>129</v>
      </c>
      <c r="J47" s="28">
        <f>COUNTIF(J$2:J$45,1)</f>
        <v>14</v>
      </c>
      <c r="K47" s="2">
        <f>COUNTIF(K$2:K$45,1)</f>
        <v>16</v>
      </c>
      <c r="L47" s="21" t="s">
        <v>139</v>
      </c>
    </row>
    <row r="48" spans="1:12">
      <c r="A48" s="16"/>
      <c r="B48" s="16"/>
      <c r="C48" s="20">
        <v>2</v>
      </c>
      <c r="D48" s="2">
        <f>COUNTIF(D$2:D$45,2)</f>
        <v>13</v>
      </c>
      <c r="E48" s="21">
        <f>COUNTIF(E$2:E$45,2)</f>
        <v>12</v>
      </c>
      <c r="F48" s="20">
        <f>COUNTIF(F$2:F$45,"Resigned")</f>
        <v>4</v>
      </c>
      <c r="G48" s="21" t="s">
        <v>126</v>
      </c>
      <c r="J48" s="28">
        <f>COUNTIF(J$2:J$45,2)</f>
        <v>10</v>
      </c>
      <c r="K48" s="2">
        <f>COUNTIF(K$2:K$45,2)</f>
        <v>9</v>
      </c>
      <c r="L48" s="21" t="s">
        <v>140</v>
      </c>
    </row>
    <row r="49" spans="1:12">
      <c r="A49" s="16"/>
      <c r="B49" s="16"/>
      <c r="C49" s="20">
        <v>3</v>
      </c>
      <c r="D49" s="2">
        <f>COUNTIF(D$2:D$45,3)</f>
        <v>6</v>
      </c>
      <c r="E49" s="21">
        <f>COUNTIF(E$2:E$45,3)</f>
        <v>6</v>
      </c>
      <c r="F49" s="20">
        <f>COUNTIF(F$2:F$45,"Not Retained")</f>
        <v>1</v>
      </c>
      <c r="G49" s="21" t="s">
        <v>130</v>
      </c>
      <c r="J49" s="28">
        <f>COUNTIF(J$2:J$45,3)</f>
        <v>3</v>
      </c>
      <c r="K49" s="2">
        <f>COUNTIF(K$2:K$45,3)</f>
        <v>3</v>
      </c>
      <c r="L49" s="21" t="s">
        <v>141</v>
      </c>
    </row>
    <row r="50" spans="1:12">
      <c r="A50" s="16"/>
      <c r="B50" s="16"/>
      <c r="C50" s="20">
        <v>4</v>
      </c>
      <c r="D50" s="2">
        <f>COUNTIF(D$2:D$45,4)</f>
        <v>2</v>
      </c>
      <c r="E50" s="21">
        <f>COUNTIF(E$2:E$45,4)</f>
        <v>3</v>
      </c>
      <c r="F50" s="20">
        <f>COUNTIF(F$2:F$45,"Traded")</f>
        <v>1</v>
      </c>
      <c r="G50" s="21" t="s">
        <v>137</v>
      </c>
      <c r="J50" s="28">
        <f>COUNTIF(J$2:J$45,4)</f>
        <v>1</v>
      </c>
      <c r="K50" s="2">
        <f>COUNTIF(K$2:K$45,4)</f>
        <v>0</v>
      </c>
      <c r="L50" s="21" t="s">
        <v>142</v>
      </c>
    </row>
    <row r="51" spans="1:12" ht="15.75" thickBot="1">
      <c r="A51" s="16"/>
      <c r="B51" s="16"/>
      <c r="C51" s="22">
        <v>5</v>
      </c>
      <c r="D51" s="23">
        <f>COUNTIF(D$2:D$45,5)</f>
        <v>0</v>
      </c>
      <c r="E51" s="24">
        <f>COUNTIF(E$2:E$45,5)</f>
        <v>0</v>
      </c>
      <c r="F51" s="26"/>
      <c r="G51" s="24"/>
      <c r="J51" s="26">
        <f>COUNTIF(J$2:J$45,5)</f>
        <v>0</v>
      </c>
      <c r="K51" s="23">
        <f>COUNTIF(K$2:K$45,5)</f>
        <v>0</v>
      </c>
      <c r="L51" s="24" t="s">
        <v>143</v>
      </c>
    </row>
    <row r="53" spans="1:12">
      <c r="G53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1:J1"/>
  <sheetViews>
    <sheetView workbookViewId="0">
      <selection sqref="A1:XFD1"/>
    </sheetView>
  </sheetViews>
  <sheetFormatPr defaultRowHeight="15"/>
  <sheetData>
    <row r="1" spans="2:10">
      <c r="B1" s="13" t="s">
        <v>36</v>
      </c>
      <c r="C1" s="14"/>
      <c r="D1" s="14"/>
      <c r="E1" s="14"/>
      <c r="F1" s="15"/>
      <c r="G1" s="13" t="s">
        <v>37</v>
      </c>
      <c r="H1" s="14"/>
      <c r="I1" s="14"/>
      <c r="J1" s="14"/>
    </row>
  </sheetData>
  <mergeCells count="2">
    <mergeCell ref="G1:J1"/>
    <mergeCell ref="B1:F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Southern Adventist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SAU</dc:creator>
  <cp:lastModifiedBy>Ryan Herman</cp:lastModifiedBy>
  <dcterms:created xsi:type="dcterms:W3CDTF">2010-01-07T18:49:14Z</dcterms:created>
  <dcterms:modified xsi:type="dcterms:W3CDTF">2010-01-10T04:42:19Z</dcterms:modified>
</cp:coreProperties>
</file>