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965" windowHeight="7425" activeTab="1"/>
  </bookViews>
  <sheets>
    <sheet name="Bar Chart" sheetId="1" r:id="rId1"/>
    <sheet name="Sheet1" sheetId="2" r:id="rId2"/>
    <sheet name="FG Stand" sheetId="3" r:id="rId3"/>
    <sheet name="FG Adv" sheetId="4" r:id="rId4"/>
  </sheets>
  <definedNames/>
  <calcPr fullCalcOnLoad="1"/>
</workbook>
</file>

<file path=xl/sharedStrings.xml><?xml version="1.0" encoding="utf-8"?>
<sst xmlns="http://schemas.openxmlformats.org/spreadsheetml/2006/main" count="160" uniqueCount="71">
  <si>
    <t>Player</t>
  </si>
  <si>
    <t>xBABIP</t>
  </si>
  <si>
    <t>BABIP</t>
  </si>
  <si>
    <t>Diff</t>
  </si>
  <si>
    <t>Carl Crawford</t>
  </si>
  <si>
    <t>Evan Longoria</t>
  </si>
  <si>
    <t>B.J. Upton</t>
  </si>
  <si>
    <t>Ben Zobrist</t>
  </si>
  <si>
    <t>Jason Bartlett</t>
  </si>
  <si>
    <t>Carlos Pena</t>
  </si>
  <si>
    <t>Pat Burrell</t>
  </si>
  <si>
    <t>Dioner Navarro</t>
  </si>
  <si>
    <t>Willy Aybar</t>
  </si>
  <si>
    <t>Gabe Gross</t>
  </si>
  <si>
    <t>Akinori Iwamura</t>
  </si>
  <si>
    <t>Gabe Kapler</t>
  </si>
  <si>
    <t>Michel Hernandez</t>
  </si>
  <si>
    <t>Gregg Zaun</t>
  </si>
  <si>
    <t>Reid Brignac</t>
  </si>
  <si>
    <t>Fernando Perez</t>
  </si>
  <si>
    <t>Matt Joyce</t>
  </si>
  <si>
    <t>Joe Dillon</t>
  </si>
  <si>
    <t>AB</t>
  </si>
  <si>
    <t xml:space="preserve">HR </t>
  </si>
  <si>
    <t>SO</t>
  </si>
  <si>
    <t>SB</t>
  </si>
  <si>
    <t>LD%</t>
  </si>
  <si>
    <t>#FB</t>
  </si>
  <si>
    <t>#PU</t>
  </si>
  <si>
    <t>#GB</t>
  </si>
  <si>
    <t>H</t>
  </si>
  <si>
    <t>Name</t>
  </si>
  <si>
    <t>Pos</t>
  </si>
  <si>
    <t>G</t>
  </si>
  <si>
    <t>PA</t>
  </si>
  <si>
    <t>1B</t>
  </si>
  <si>
    <t>2B</t>
  </si>
  <si>
    <t>3B</t>
  </si>
  <si>
    <t>HR</t>
  </si>
  <si>
    <t>R</t>
  </si>
  <si>
    <t>RBI</t>
  </si>
  <si>
    <t>BB</t>
  </si>
  <si>
    <t>IBB</t>
  </si>
  <si>
    <t>HBP</t>
  </si>
  <si>
    <t>SF</t>
  </si>
  <si>
    <t>SH</t>
  </si>
  <si>
    <t>GDP</t>
  </si>
  <si>
    <t>CS</t>
  </si>
  <si>
    <t>AVG</t>
  </si>
  <si>
    <t>OF</t>
  </si>
  <si>
    <t>2B/OF</t>
  </si>
  <si>
    <t>C</t>
  </si>
  <si>
    <t>SS</t>
  </si>
  <si>
    <t>DH</t>
  </si>
  <si>
    <t>1B/2B</t>
  </si>
  <si>
    <t>BB%</t>
  </si>
  <si>
    <t>K%</t>
  </si>
  <si>
    <t>BB/K</t>
  </si>
  <si>
    <t>OBP</t>
  </si>
  <si>
    <t>SLG</t>
  </si>
  <si>
    <t>OPS</t>
  </si>
  <si>
    <t>ISO</t>
  </si>
  <si>
    <t>Spd</t>
  </si>
  <si>
    <t>wRC</t>
  </si>
  <si>
    <t>wRAA</t>
  </si>
  <si>
    <t>wOBA</t>
  </si>
  <si>
    <t>#H</t>
  </si>
  <si>
    <t>Actual</t>
  </si>
  <si>
    <t>MLB</t>
  </si>
  <si>
    <t>ewOBA</t>
  </si>
  <si>
    <t>Expected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</si>
</sst>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_(* #,##0.000_);_(* \(#,##0.000\);_(* &quot;-&quot;??_);_(@_)"/>
    <numFmt numFmtId="168" formatCode="#,##0.000"/>
    <numFmt numFmtId="169" formatCode="_(* #,##0.000_);_(* \(#,##0.000\);_(* &quot;-&quot;???_);_(@_)"/>
    <numFmt numFmtId="170" formatCode="#,##0.0"/>
    <numFmt numFmtId="171" formatCode="0.0"/>
    <numFmt numFmtId="172" formatCode="_(* #,##0.0_);_(* \(#,##0.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167" fontId="0" fillId="0" borderId="0" xfId="42" applyNumberFormat="1" applyFont="1" applyAlignment="1">
      <alignment/>
    </xf>
    <xf numFmtId="168" fontId="0" fillId="0" borderId="0" xfId="0" applyNumberFormat="1" applyAlignment="1">
      <alignment/>
    </xf>
    <xf numFmtId="3" fontId="0" fillId="0" borderId="0" xfId="42" applyNumberFormat="1" applyFont="1" applyAlignment="1">
      <alignment/>
    </xf>
    <xf numFmtId="0" fontId="40" fillId="0" borderId="0" xfId="0" applyFont="1" applyAlignment="1">
      <alignment horizontal="right" wrapText="1"/>
    </xf>
    <xf numFmtId="0" fontId="32" fillId="0" borderId="0" xfId="53" applyAlignment="1" applyProtection="1">
      <alignment horizontal="center" vertical="center" wrapText="1"/>
      <protection/>
    </xf>
    <xf numFmtId="0" fontId="32" fillId="0" borderId="0" xfId="53" applyAlignment="1" applyProtection="1">
      <alignment horizontal="right" vertical="center" wrapText="1"/>
      <protection/>
    </xf>
    <xf numFmtId="0" fontId="32" fillId="0" borderId="0" xfId="53" applyAlignment="1" applyProtection="1">
      <alignment wrapText="1"/>
      <protection/>
    </xf>
    <xf numFmtId="0" fontId="40" fillId="0" borderId="0" xfId="0" applyFont="1" applyAlignment="1">
      <alignment wrapText="1"/>
    </xf>
    <xf numFmtId="10" fontId="40" fillId="0" borderId="0" xfId="0" applyNumberFormat="1" applyFont="1" applyAlignment="1">
      <alignment horizontal="right" wrapText="1"/>
    </xf>
    <xf numFmtId="167" fontId="0" fillId="0" borderId="0" xfId="42" applyNumberFormat="1" applyFont="1" applyAlignment="1">
      <alignment horizontal="center"/>
    </xf>
    <xf numFmtId="171" fontId="0" fillId="0" borderId="0" xfId="0" applyNumberFormat="1" applyAlignment="1">
      <alignment/>
    </xf>
    <xf numFmtId="167" fontId="32" fillId="0" borderId="0" xfId="42" applyNumberFormat="1" applyFont="1" applyAlignment="1" applyProtection="1">
      <alignment horizontal="right" vertical="center" wrapText="1"/>
      <protection/>
    </xf>
    <xf numFmtId="167" fontId="40" fillId="0" borderId="0" xfId="42" applyNumberFormat="1" applyFont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7" fontId="0" fillId="0" borderId="13" xfId="42" applyNumberFormat="1" applyFont="1" applyBorder="1" applyAlignment="1">
      <alignment/>
    </xf>
    <xf numFmtId="167" fontId="0" fillId="0" borderId="0" xfId="42" applyNumberFormat="1" applyFon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42" applyNumberFormat="1" applyFont="1" applyBorder="1" applyAlignment="1">
      <alignment horizontal="center"/>
    </xf>
    <xf numFmtId="171" fontId="0" fillId="0" borderId="14" xfId="0" applyNumberFormat="1" applyBorder="1" applyAlignment="1">
      <alignment/>
    </xf>
    <xf numFmtId="167" fontId="0" fillId="0" borderId="15" xfId="42" applyNumberFormat="1" applyFont="1" applyBorder="1" applyAlignment="1">
      <alignment/>
    </xf>
    <xf numFmtId="167" fontId="0" fillId="0" borderId="16" xfId="42" applyNumberFormat="1" applyFont="1" applyBorder="1" applyAlignment="1">
      <alignment/>
    </xf>
    <xf numFmtId="167" fontId="0" fillId="0" borderId="16" xfId="0" applyNumberFormat="1" applyBorder="1" applyAlignment="1">
      <alignment/>
    </xf>
    <xf numFmtId="167" fontId="0" fillId="0" borderId="16" xfId="42" applyNumberFormat="1" applyFont="1" applyBorder="1" applyAlignment="1">
      <alignment horizontal="center"/>
    </xf>
    <xf numFmtId="171" fontId="0" fillId="0" borderId="17" xfId="0" applyNumberFormat="1" applyBorder="1" applyAlignment="1">
      <alignment/>
    </xf>
    <xf numFmtId="167" fontId="0" fillId="0" borderId="10" xfId="42" applyNumberFormat="1" applyFont="1" applyBorder="1" applyAlignment="1">
      <alignment horizontal="center"/>
    </xf>
    <xf numFmtId="167" fontId="0" fillId="0" borderId="11" xfId="42" applyNumberFormat="1" applyFont="1" applyBorder="1" applyAlignment="1">
      <alignment horizontal="center"/>
    </xf>
    <xf numFmtId="167" fontId="0" fillId="0" borderId="12" xfId="42" applyNumberFormat="1" applyFont="1" applyBorder="1" applyAlignment="1">
      <alignment horizontal="center"/>
    </xf>
    <xf numFmtId="167" fontId="32" fillId="0" borderId="13" xfId="42" applyNumberFormat="1" applyFont="1" applyBorder="1" applyAlignment="1" applyProtection="1">
      <alignment horizontal="right" vertical="center" wrapText="1"/>
      <protection/>
    </xf>
    <xf numFmtId="167" fontId="32" fillId="0" borderId="0" xfId="42" applyNumberFormat="1" applyFont="1" applyBorder="1" applyAlignment="1" applyProtection="1">
      <alignment horizontal="right" vertical="center" wrapText="1"/>
      <protection/>
    </xf>
    <xf numFmtId="0" fontId="32" fillId="0" borderId="14" xfId="53" applyBorder="1" applyAlignment="1" applyProtection="1">
      <alignment horizontal="right" vertical="center" wrapText="1"/>
      <protection/>
    </xf>
    <xf numFmtId="167" fontId="40" fillId="0" borderId="13" xfId="42" applyNumberFormat="1" applyFont="1" applyBorder="1" applyAlignment="1">
      <alignment horizontal="right" wrapText="1"/>
    </xf>
    <xf numFmtId="167" fontId="40" fillId="0" borderId="0" xfId="42" applyNumberFormat="1" applyFont="1" applyBorder="1" applyAlignment="1">
      <alignment horizontal="right" wrapText="1"/>
    </xf>
    <xf numFmtId="167" fontId="40" fillId="0" borderId="15" xfId="42" applyNumberFormat="1" applyFont="1" applyBorder="1" applyAlignment="1">
      <alignment horizontal="right" wrapText="1"/>
    </xf>
    <xf numFmtId="167" fontId="40" fillId="0" borderId="16" xfId="42" applyNumberFormat="1" applyFont="1" applyBorder="1" applyAlignment="1">
      <alignment horizontal="right" wrapText="1"/>
    </xf>
    <xf numFmtId="170" fontId="40" fillId="0" borderId="14" xfId="42" applyNumberFormat="1" applyFont="1" applyBorder="1" applyAlignment="1">
      <alignment horizontal="right" wrapText="1"/>
    </xf>
    <xf numFmtId="167" fontId="32" fillId="0" borderId="0" xfId="42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XwRAA - AwRAA when factoring in xBABIP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835"/>
          <c:w val="0.9575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Sheet1!$A$3:$A$20</c:f>
              <c:strCache>
                <c:ptCount val="18"/>
                <c:pt idx="0">
                  <c:v>Carlos Pena</c:v>
                </c:pt>
                <c:pt idx="1">
                  <c:v>Dioner Navarro</c:v>
                </c:pt>
                <c:pt idx="2">
                  <c:v>Willy Aybar</c:v>
                </c:pt>
                <c:pt idx="3">
                  <c:v>B.J. Upton</c:v>
                </c:pt>
                <c:pt idx="4">
                  <c:v>Evan Longoria</c:v>
                </c:pt>
                <c:pt idx="5">
                  <c:v>Pat Burrell</c:v>
                </c:pt>
                <c:pt idx="6">
                  <c:v>Gabe Gross</c:v>
                </c:pt>
                <c:pt idx="7">
                  <c:v>Gabe Kapler</c:v>
                </c:pt>
                <c:pt idx="8">
                  <c:v>Carl Crawford</c:v>
                </c:pt>
                <c:pt idx="9">
                  <c:v>Michel Hernandez</c:v>
                </c:pt>
                <c:pt idx="10">
                  <c:v>Matt Joyce</c:v>
                </c:pt>
                <c:pt idx="11">
                  <c:v>Ben Zobrist</c:v>
                </c:pt>
                <c:pt idx="12">
                  <c:v>Fernando Perez</c:v>
                </c:pt>
                <c:pt idx="13">
                  <c:v>Joe Dillon</c:v>
                </c:pt>
                <c:pt idx="14">
                  <c:v>Gregg Zaun</c:v>
                </c:pt>
                <c:pt idx="15">
                  <c:v>Reid Brignac</c:v>
                </c:pt>
                <c:pt idx="16">
                  <c:v>Akinori Iwamura</c:v>
                </c:pt>
                <c:pt idx="17">
                  <c:v>Jason Bartlett</c:v>
                </c:pt>
              </c:strCache>
            </c:strRef>
          </c:cat>
          <c:val>
            <c:numRef>
              <c:f>Sheet1!$AA$3:$AA$20</c:f>
              <c:numCache>
                <c:ptCount val="18"/>
                <c:pt idx="0">
                  <c:v>22.93974231007027</c:v>
                </c:pt>
                <c:pt idx="1">
                  <c:v>17.510784895801866</c:v>
                </c:pt>
                <c:pt idx="2">
                  <c:v>11.341636656920128</c:v>
                </c:pt>
                <c:pt idx="3">
                  <c:v>10.295203492020747</c:v>
                </c:pt>
                <c:pt idx="4">
                  <c:v>9.75772548217503</c:v>
                </c:pt>
                <c:pt idx="5">
                  <c:v>9.286333090057138</c:v>
                </c:pt>
                <c:pt idx="6">
                  <c:v>6.917810514180546</c:v>
                </c:pt>
                <c:pt idx="7">
                  <c:v>6.868905675463338</c:v>
                </c:pt>
                <c:pt idx="8">
                  <c:v>4.431795052970713</c:v>
                </c:pt>
                <c:pt idx="9">
                  <c:v>4.15083537948764</c:v>
                </c:pt>
                <c:pt idx="10">
                  <c:v>3.8167480324843455</c:v>
                </c:pt>
                <c:pt idx="11">
                  <c:v>1.249846819667269</c:v>
                </c:pt>
                <c:pt idx="12">
                  <c:v>0.2844349778494699</c:v>
                </c:pt>
                <c:pt idx="13">
                  <c:v>-0.6249563264983556</c:v>
                </c:pt>
                <c:pt idx="14">
                  <c:v>-1.1302429260083924</c:v>
                </c:pt>
                <c:pt idx="15">
                  <c:v>-3.0511820899130213</c:v>
                </c:pt>
                <c:pt idx="16">
                  <c:v>-6.060955071379095</c:v>
                </c:pt>
                <c:pt idx="17">
                  <c:v>-15.300292489273362</c:v>
                </c:pt>
              </c:numCache>
            </c:numRef>
          </c:val>
        </c:ser>
        <c:overlap val="-25"/>
        <c:gapWidth val="75"/>
        <c:axId val="61131736"/>
        <c:axId val="13314713"/>
      </c:barChart>
      <c:catAx>
        <c:axId val="611317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314713"/>
        <c:crosses val="autoZero"/>
        <c:auto val="1"/>
        <c:lblOffset val="100"/>
        <c:tickLblSkip val="1"/>
        <c:noMultiLvlLbl val="0"/>
      </c:catAx>
      <c:valAx>
        <c:axId val="133147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1317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65"/>
          <c:y val="0.95125"/>
          <c:w val="0.071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72225"/>
    <xdr:graphicFrame>
      <xdr:nvGraphicFramePr>
        <xdr:cNvPr id="1" name="Chart 1"/>
        <xdr:cNvGraphicFramePr/>
      </xdr:nvGraphicFramePr>
      <xdr:xfrm>
        <a:off x="832256400" y="832256400"/>
        <a:ext cx="873442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WSeason$dg1$ctl01$ctl02$ctl00$ctl14','')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WSeason$dg1$ctl01$ctl02$ctl00$ctl00','')" TargetMode="External" /><Relationship Id="rId2" Type="http://schemas.openxmlformats.org/officeDocument/2006/relationships/hyperlink" Target="javascript:__doPostBack('WSeason$dg1$ctl01$ctl02$ctl00$ctl01','')" TargetMode="External" /><Relationship Id="rId3" Type="http://schemas.openxmlformats.org/officeDocument/2006/relationships/hyperlink" Target="javascript:__doPostBack('WSeason$dg1$ctl01$ctl02$ctl00$ctl02','')" TargetMode="External" /><Relationship Id="rId4" Type="http://schemas.openxmlformats.org/officeDocument/2006/relationships/hyperlink" Target="javascript:__doPostBack('WSeason$dg1$ctl01$ctl02$ctl00$ctl03','')" TargetMode="External" /><Relationship Id="rId5" Type="http://schemas.openxmlformats.org/officeDocument/2006/relationships/hyperlink" Target="javascript:__doPostBack('WSeason$dg1$ctl01$ctl02$ctl00$ctl04','')" TargetMode="External" /><Relationship Id="rId6" Type="http://schemas.openxmlformats.org/officeDocument/2006/relationships/hyperlink" Target="javascript:__doPostBack('WSeason$dg1$ctl01$ctl02$ctl00$ctl05','')" TargetMode="External" /><Relationship Id="rId7" Type="http://schemas.openxmlformats.org/officeDocument/2006/relationships/hyperlink" Target="javascript:__doPostBack('WSeason$dg1$ctl01$ctl02$ctl00$ctl06','')" TargetMode="External" /><Relationship Id="rId8" Type="http://schemas.openxmlformats.org/officeDocument/2006/relationships/hyperlink" Target="javascript:__doPostBack('WSeason$dg1$ctl01$ctl02$ctl00$ctl07','')" TargetMode="External" /><Relationship Id="rId9" Type="http://schemas.openxmlformats.org/officeDocument/2006/relationships/hyperlink" Target="javascript:__doPostBack('WSeason$dg1$ctl01$ctl02$ctl00$ctl08','')" TargetMode="External" /><Relationship Id="rId10" Type="http://schemas.openxmlformats.org/officeDocument/2006/relationships/hyperlink" Target="javascript:__doPostBack('WSeason$dg1$ctl01$ctl02$ctl00$ctl09','')" TargetMode="External" /><Relationship Id="rId11" Type="http://schemas.openxmlformats.org/officeDocument/2006/relationships/hyperlink" Target="javascript:__doPostBack('WSeason$dg1$ctl01$ctl02$ctl00$ctl10','')" TargetMode="External" /><Relationship Id="rId12" Type="http://schemas.openxmlformats.org/officeDocument/2006/relationships/hyperlink" Target="javascript:__doPostBack('WSeason$dg1$ctl01$ctl02$ctl00$ctl11','')" TargetMode="External" /><Relationship Id="rId13" Type="http://schemas.openxmlformats.org/officeDocument/2006/relationships/hyperlink" Target="javascript:__doPostBack('WSeason$dg1$ctl01$ctl02$ctl00$ctl12','')" TargetMode="External" /><Relationship Id="rId14" Type="http://schemas.openxmlformats.org/officeDocument/2006/relationships/hyperlink" Target="javascript:__doPostBack('WSeason$dg1$ctl01$ctl02$ctl00$ctl13','')" TargetMode="External" /><Relationship Id="rId15" Type="http://schemas.openxmlformats.org/officeDocument/2006/relationships/hyperlink" Target="javascript:__doPostBack('WSeason$dg1$ctl01$ctl02$ctl00$ctl14','')" TargetMode="External" /><Relationship Id="rId16" Type="http://schemas.openxmlformats.org/officeDocument/2006/relationships/hyperlink" Target="javascript:__doPostBack('WSeason$dg1$ctl01$ctl02$ctl00$ctl15','')" TargetMode="External" /><Relationship Id="rId17" Type="http://schemas.openxmlformats.org/officeDocument/2006/relationships/hyperlink" Target="javascript:__doPostBack('WSeason$dg1$ctl01$ctl02$ctl00$ctl16','')" TargetMode="External" /><Relationship Id="rId18" Type="http://schemas.openxmlformats.org/officeDocument/2006/relationships/hyperlink" Target="javascript:__doPostBack('WSeason$dg1$ctl01$ctl02$ctl00$ctl17','')" TargetMode="External" /><Relationship Id="rId19" Type="http://schemas.openxmlformats.org/officeDocument/2006/relationships/hyperlink" Target="javascript:__doPostBack('WSeason$dg1$ctl01$ctl02$ctl00$ctl18','')" TargetMode="External" /><Relationship Id="rId20" Type="http://schemas.openxmlformats.org/officeDocument/2006/relationships/hyperlink" Target="javascript:__doPostBack('WSeason$dg1$ctl01$ctl02$ctl00$ctl19','')" TargetMode="External" /><Relationship Id="rId21" Type="http://schemas.openxmlformats.org/officeDocument/2006/relationships/hyperlink" Target="javascript:__doPostBack('WSeason$dg1$ctl01$ctl02$ctl00$ctl20','')" TargetMode="External" /><Relationship Id="rId22" Type="http://schemas.openxmlformats.org/officeDocument/2006/relationships/hyperlink" Target="../../../../JASON~1.NWP/AppData/Local/Temp/statss.aspx%3fplayerid=8219&amp;position=SS" TargetMode="External" /><Relationship Id="rId23" Type="http://schemas.openxmlformats.org/officeDocument/2006/relationships/hyperlink" Target="../../../../JASON~1.NWP/AppData/Local/Temp/statss.aspx%3fplayerid=1201&amp;position=OF" TargetMode="External" /><Relationship Id="rId24" Type="http://schemas.openxmlformats.org/officeDocument/2006/relationships/hyperlink" Target="../../../../JASON~1.NWP/AppData/Local/Temp/statss.aspx%3fplayerid=2384&amp;position=2B/OF" TargetMode="External" /><Relationship Id="rId25" Type="http://schemas.openxmlformats.org/officeDocument/2006/relationships/hyperlink" Target="../../../../JASON~1.NWP/AppData/Local/Temp/statss.aspx%3fplayerid=7435&amp;position=2B/SS/OF" TargetMode="External" /><Relationship Id="rId26" Type="http://schemas.openxmlformats.org/officeDocument/2006/relationships/hyperlink" Target="../../../../JASON~1.NWP/AppData/Local/Temp/statss.aspx%3fplayerid=7781&amp;position=2B/3B" TargetMode="External" /><Relationship Id="rId27" Type="http://schemas.openxmlformats.org/officeDocument/2006/relationships/hyperlink" Target="../../../../JASON~1.NWP/AppData/Local/Temp/statss.aspx%3fplayerid=580&amp;position=C" TargetMode="External" /><Relationship Id="rId28" Type="http://schemas.openxmlformats.org/officeDocument/2006/relationships/hyperlink" Target="../../../../JASON~1.NWP/AppData/Local/Temp/statss.aspx%3fplayerid=9368&amp;position=3B" TargetMode="External" /><Relationship Id="rId29" Type="http://schemas.openxmlformats.org/officeDocument/2006/relationships/hyperlink" Target="../../../../JASON~1.NWP/AppData/Local/Temp/statss.aspx%3fplayerid=8380&amp;position=SS" TargetMode="External" /><Relationship Id="rId30" Type="http://schemas.openxmlformats.org/officeDocument/2006/relationships/hyperlink" Target="../../../../JASON~1.NWP/AppData/Local/Temp/statss.aspx%3fplayerid=2192&amp;position=3B" TargetMode="External" /><Relationship Id="rId31" Type="http://schemas.openxmlformats.org/officeDocument/2006/relationships/hyperlink" Target="../../../../JASON~1.NWP/AppData/Local/Temp/statss.aspx%3fplayerid=1835&amp;position=C" TargetMode="External" /><Relationship Id="rId32" Type="http://schemas.openxmlformats.org/officeDocument/2006/relationships/hyperlink" Target="../../../../JASON~1.NWP/AppData/Local/Temp/statss.aspx%3fplayerid=5015&amp;position=OF" TargetMode="External" /><Relationship Id="rId33" Type="http://schemas.openxmlformats.org/officeDocument/2006/relationships/hyperlink" Target="../../../../JASON~1.NWP/AppData/Local/Temp/statss.aspx%3fplayerid=1256&amp;position=OF" TargetMode="External" /><Relationship Id="rId34" Type="http://schemas.openxmlformats.org/officeDocument/2006/relationships/hyperlink" Target="../../../../JASON~1.NWP/AppData/Local/Temp/statss.aspx%3fplayerid=934&amp;position=1B" TargetMode="External" /><Relationship Id="rId35" Type="http://schemas.openxmlformats.org/officeDocument/2006/relationships/hyperlink" Target="../../../../JASON~1.NWP/AppData/Local/Temp/statss.aspx%3fplayerid=2184&amp;position=OF" TargetMode="External" /><Relationship Id="rId36" Type="http://schemas.openxmlformats.org/officeDocument/2006/relationships/hyperlink" Target="../../../../JASON~1.NWP/AppData/Local/Temp/statss.aspx%3fplayerid=949&amp;position=OF" TargetMode="External" /><Relationship Id="rId37" Type="http://schemas.openxmlformats.org/officeDocument/2006/relationships/hyperlink" Target="../../../../JASON~1.NWP/AppData/Local/Temp/statss.aspx%3fplayerid=3179&amp;position=C" TargetMode="External" /><Relationship Id="rId38" Type="http://schemas.openxmlformats.org/officeDocument/2006/relationships/hyperlink" Target="../../../../JASON~1.NWP/AppData/Local/Temp/statss.aspx%3fplayerid=7755&amp;position=OF" TargetMode="External" /><Relationship Id="rId39" Type="http://schemas.openxmlformats.org/officeDocument/2006/relationships/hyperlink" Target="../../../../JASON~1.NWP/AppData/Local/Temp/statss.aspx%3fplayerid=3353&amp;position=OF" TargetMode="External" /><Relationship Id="rId40" Type="http://schemas.openxmlformats.org/officeDocument/2006/relationships/hyperlink" Target="javascript:__doPostBack('WSeason$dg1$ctl01$ctl02$ctl00$ctl06','')" TargetMode="External" /><Relationship Id="rId41" Type="http://schemas.openxmlformats.org/officeDocument/2006/relationships/hyperlink" Target="javascript:__doPostBack('WSeason$dg1$ctl01$ctl02$ctl00$ctl07','')" TargetMode="External" /><Relationship Id="rId42" Type="http://schemas.openxmlformats.org/officeDocument/2006/relationships/hyperlink" Target="javascript:__doPostBack('WSeason$dg1$ctl01$ctl02$ctl00$ctl08','')" TargetMode="External" /><Relationship Id="rId43" Type="http://schemas.openxmlformats.org/officeDocument/2006/relationships/hyperlink" Target="javascript:__doPostBack('WSeason$dg1$ctl01$ctl02$ctl00$ctl14','')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WSeason$dg1$ctl01$ctl02$ctl00$ctl00','')" TargetMode="External" /><Relationship Id="rId2" Type="http://schemas.openxmlformats.org/officeDocument/2006/relationships/hyperlink" Target="javascript:__doPostBack('WSeason$dg1$ctl01$ctl02$ctl00$ctl01','')" TargetMode="External" /><Relationship Id="rId3" Type="http://schemas.openxmlformats.org/officeDocument/2006/relationships/hyperlink" Target="javascript:__doPostBack('WSeason$dg1$ctl01$ctl02$ctl00$ctl02','')" TargetMode="External" /><Relationship Id="rId4" Type="http://schemas.openxmlformats.org/officeDocument/2006/relationships/hyperlink" Target="javascript:__doPostBack('WSeason$dg1$ctl01$ctl02$ctl00$ctl03','')" TargetMode="External" /><Relationship Id="rId5" Type="http://schemas.openxmlformats.org/officeDocument/2006/relationships/hyperlink" Target="javascript:__doPostBack('WSeason$dg1$ctl01$ctl02$ctl00$ctl04','')" TargetMode="External" /><Relationship Id="rId6" Type="http://schemas.openxmlformats.org/officeDocument/2006/relationships/hyperlink" Target="javascript:__doPostBack('WSeason$dg1$ctl01$ctl02$ctl00$ctl05','')" TargetMode="External" /><Relationship Id="rId7" Type="http://schemas.openxmlformats.org/officeDocument/2006/relationships/hyperlink" Target="javascript:__doPostBack('WSeason$dg1$ctl01$ctl02$ctl00$ctl06','')" TargetMode="External" /><Relationship Id="rId8" Type="http://schemas.openxmlformats.org/officeDocument/2006/relationships/hyperlink" Target="javascript:__doPostBack('WSeason$dg1$ctl01$ctl02$ctl00$ctl07','')" TargetMode="External" /><Relationship Id="rId9" Type="http://schemas.openxmlformats.org/officeDocument/2006/relationships/hyperlink" Target="javascript:__doPostBack('WSeason$dg1$ctl01$ctl02$ctl00$ctl08','')" TargetMode="External" /><Relationship Id="rId10" Type="http://schemas.openxmlformats.org/officeDocument/2006/relationships/hyperlink" Target="javascript:__doPostBack('WSeason$dg1$ctl01$ctl02$ctl00$ctl09','')" TargetMode="External" /><Relationship Id="rId11" Type="http://schemas.openxmlformats.org/officeDocument/2006/relationships/hyperlink" Target="javascript:__doPostBack('WSeason$dg1$ctl01$ctl02$ctl00$ctl10','')" TargetMode="External" /><Relationship Id="rId12" Type="http://schemas.openxmlformats.org/officeDocument/2006/relationships/hyperlink" Target="javascript:__doPostBack('WSeason$dg1$ctl01$ctl02$ctl00$ctl11','')" TargetMode="External" /><Relationship Id="rId13" Type="http://schemas.openxmlformats.org/officeDocument/2006/relationships/hyperlink" Target="javascript:__doPostBack('WSeason$dg1$ctl01$ctl02$ctl00$ctl12','')" TargetMode="External" /><Relationship Id="rId14" Type="http://schemas.openxmlformats.org/officeDocument/2006/relationships/hyperlink" Target="javascript:__doPostBack('WSeason$dg1$ctl01$ctl02$ctl00$ctl13','')" TargetMode="External" /><Relationship Id="rId15" Type="http://schemas.openxmlformats.org/officeDocument/2006/relationships/hyperlink" Target="../../../../JASON~1.NWP/AppData/Local/Temp/statss.aspx%3fplayerid=7435&amp;position=2B/SS/OF" TargetMode="External" /><Relationship Id="rId16" Type="http://schemas.openxmlformats.org/officeDocument/2006/relationships/hyperlink" Target="../../../../JASON~1.NWP/AppData/Local/Temp/statss.aspx%3fplayerid=8219&amp;position=SS" TargetMode="External" /><Relationship Id="rId17" Type="http://schemas.openxmlformats.org/officeDocument/2006/relationships/hyperlink" Target="../../../../JASON~1.NWP/AppData/Local/Temp/statss.aspx%3fplayerid=9368&amp;position=3B" TargetMode="External" /><Relationship Id="rId18" Type="http://schemas.openxmlformats.org/officeDocument/2006/relationships/hyperlink" Target="../../../../JASON~1.NWP/AppData/Local/Temp/statss.aspx%3fplayerid=934&amp;position=1B" TargetMode="External" /><Relationship Id="rId19" Type="http://schemas.openxmlformats.org/officeDocument/2006/relationships/hyperlink" Target="../../../../JASON~1.NWP/AppData/Local/Temp/statss.aspx%3fplayerid=1201&amp;position=OF" TargetMode="External" /><Relationship Id="rId20" Type="http://schemas.openxmlformats.org/officeDocument/2006/relationships/hyperlink" Target="../../../../JASON~1.NWP/AppData/Local/Temp/statss.aspx%3fplayerid=2384&amp;position=2B/OF" TargetMode="External" /><Relationship Id="rId21" Type="http://schemas.openxmlformats.org/officeDocument/2006/relationships/hyperlink" Target="../../../../JASON~1.NWP/AppData/Local/Temp/statss.aspx%3fplayerid=580&amp;position=C" TargetMode="External" /><Relationship Id="rId22" Type="http://schemas.openxmlformats.org/officeDocument/2006/relationships/hyperlink" Target="../../../../JASON~1.NWP/AppData/Local/Temp/statss.aspx%3fplayerid=7781&amp;position=2B/3B" TargetMode="External" /><Relationship Id="rId23" Type="http://schemas.openxmlformats.org/officeDocument/2006/relationships/hyperlink" Target="../../../../JASON~1.NWP/AppData/Local/Temp/statss.aspx%3fplayerid=1256&amp;position=OF" TargetMode="External" /><Relationship Id="rId24" Type="http://schemas.openxmlformats.org/officeDocument/2006/relationships/hyperlink" Target="../../../../JASON~1.NWP/AppData/Local/Temp/statss.aspx%3fplayerid=3353&amp;position=OF" TargetMode="External" /><Relationship Id="rId25" Type="http://schemas.openxmlformats.org/officeDocument/2006/relationships/hyperlink" Target="../../../../JASON~1.NWP/AppData/Local/Temp/statss.aspx%3fplayerid=2192&amp;position=3B" TargetMode="External" /><Relationship Id="rId26" Type="http://schemas.openxmlformats.org/officeDocument/2006/relationships/hyperlink" Target="../../../../JASON~1.NWP/AppData/Local/Temp/statss.aspx%3fplayerid=8380&amp;position=SS" TargetMode="External" /><Relationship Id="rId27" Type="http://schemas.openxmlformats.org/officeDocument/2006/relationships/hyperlink" Target="../../../../JASON~1.NWP/AppData/Local/Temp/statss.aspx%3fplayerid=5015&amp;position=OF" TargetMode="External" /><Relationship Id="rId28" Type="http://schemas.openxmlformats.org/officeDocument/2006/relationships/hyperlink" Target="../../../../JASON~1.NWP/AppData/Local/Temp/statss.aspx%3fplayerid=2184&amp;position=OF" TargetMode="External" /><Relationship Id="rId29" Type="http://schemas.openxmlformats.org/officeDocument/2006/relationships/hyperlink" Target="../../../../JASON~1.NWP/AppData/Local/Temp/statss.aspx%3fplayerid=949&amp;position=OF" TargetMode="External" /><Relationship Id="rId30" Type="http://schemas.openxmlformats.org/officeDocument/2006/relationships/hyperlink" Target="../../../../JASON~1.NWP/AppData/Local/Temp/statss.aspx%3fplayerid=1835&amp;position=C" TargetMode="External" /><Relationship Id="rId31" Type="http://schemas.openxmlformats.org/officeDocument/2006/relationships/hyperlink" Target="../../../../JASON~1.NWP/AppData/Local/Temp/statss.aspx%3fplayerid=3179&amp;position=C" TargetMode="External" /><Relationship Id="rId32" Type="http://schemas.openxmlformats.org/officeDocument/2006/relationships/hyperlink" Target="../../../../JASON~1.NWP/AppData/Local/Temp/statss.aspx%3fplayerid=7755&amp;position=O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PageLayoutView="0" workbookViewId="0" topLeftCell="A1">
      <selection activeCell="AA3" sqref="AA3:AA20"/>
    </sheetView>
  </sheetViews>
  <sheetFormatPr defaultColWidth="9.140625" defaultRowHeight="15"/>
  <cols>
    <col min="1" max="1" width="17.28125" style="0" bestFit="1" customWidth="1"/>
    <col min="2" max="2" width="4.00390625" style="0" bestFit="1" customWidth="1"/>
    <col min="3" max="3" width="3.8515625" style="0" bestFit="1" customWidth="1"/>
    <col min="4" max="4" width="4.00390625" style="0" bestFit="1" customWidth="1"/>
    <col min="5" max="5" width="3.140625" style="0" bestFit="1" customWidth="1"/>
    <col min="6" max="6" width="4.7109375" style="0" bestFit="1" customWidth="1"/>
    <col min="7" max="7" width="4.140625" style="0" bestFit="1" customWidth="1"/>
    <col min="8" max="9" width="4.421875" style="0" bestFit="1" customWidth="1"/>
    <col min="10" max="10" width="7.7109375" style="1" bestFit="1" customWidth="1"/>
    <col min="11" max="11" width="7.00390625" style="1" bestFit="1" customWidth="1"/>
    <col min="12" max="12" width="7.7109375" style="0" bestFit="1" customWidth="1"/>
    <col min="13" max="13" width="3.7109375" style="0" bestFit="1" customWidth="1"/>
    <col min="14" max="14" width="4.00390625" style="0" bestFit="1" customWidth="1"/>
    <col min="15" max="19" width="7.00390625" style="0" bestFit="1" customWidth="1"/>
    <col min="20" max="20" width="6.28125" style="0" bestFit="1" customWidth="1"/>
    <col min="21" max="21" width="6.28125" style="1" bestFit="1" customWidth="1"/>
    <col min="22" max="24" width="6.421875" style="1" bestFit="1" customWidth="1"/>
    <col min="25" max="25" width="7.00390625" style="1" bestFit="1" customWidth="1"/>
    <col min="26" max="26" width="6.28125" style="0" bestFit="1" customWidth="1"/>
  </cols>
  <sheetData>
    <row r="1" spans="15:26" ht="15">
      <c r="O1" s="14" t="s">
        <v>70</v>
      </c>
      <c r="P1" s="15"/>
      <c r="Q1" s="15"/>
      <c r="R1" s="15"/>
      <c r="S1" s="15"/>
      <c r="T1" s="16"/>
      <c r="U1" s="30" t="s">
        <v>67</v>
      </c>
      <c r="V1" s="31"/>
      <c r="W1" s="31"/>
      <c r="X1" s="31"/>
      <c r="Y1" s="31"/>
      <c r="Z1" s="32"/>
    </row>
    <row r="2" spans="1:27" ht="15">
      <c r="A2" t="s">
        <v>0</v>
      </c>
      <c r="B2" t="s">
        <v>22</v>
      </c>
      <c r="C2" t="s">
        <v>23</v>
      </c>
      <c r="D2" t="s">
        <v>24</v>
      </c>
      <c r="E2" t="s">
        <v>25</v>
      </c>
      <c r="F2" t="s">
        <v>26</v>
      </c>
      <c r="G2" t="s">
        <v>27</v>
      </c>
      <c r="H2" t="s">
        <v>28</v>
      </c>
      <c r="I2" t="s">
        <v>29</v>
      </c>
      <c r="J2" s="1" t="s">
        <v>1</v>
      </c>
      <c r="K2" s="1" t="s">
        <v>2</v>
      </c>
      <c r="L2" t="s">
        <v>3</v>
      </c>
      <c r="M2" t="s">
        <v>66</v>
      </c>
      <c r="N2" t="s">
        <v>30</v>
      </c>
      <c r="O2" s="17" t="s">
        <v>48</v>
      </c>
      <c r="P2" s="18" t="s">
        <v>58</v>
      </c>
      <c r="Q2" s="18" t="s">
        <v>59</v>
      </c>
      <c r="R2" s="18" t="s">
        <v>60</v>
      </c>
      <c r="S2" s="18" t="s">
        <v>65</v>
      </c>
      <c r="T2" s="19" t="s">
        <v>64</v>
      </c>
      <c r="U2" s="33" t="s">
        <v>48</v>
      </c>
      <c r="V2" s="34" t="s">
        <v>58</v>
      </c>
      <c r="W2" s="34" t="s">
        <v>59</v>
      </c>
      <c r="X2" s="34" t="s">
        <v>60</v>
      </c>
      <c r="Y2" s="34" t="s">
        <v>65</v>
      </c>
      <c r="Z2" s="35" t="s">
        <v>64</v>
      </c>
      <c r="AA2" s="41" t="s">
        <v>3</v>
      </c>
    </row>
    <row r="3" spans="1:27" ht="15">
      <c r="A3" t="s">
        <v>9</v>
      </c>
      <c r="B3">
        <v>471</v>
      </c>
      <c r="C3">
        <v>39</v>
      </c>
      <c r="D3">
        <v>163</v>
      </c>
      <c r="E3">
        <v>3</v>
      </c>
      <c r="F3">
        <v>16.8</v>
      </c>
      <c r="G3">
        <v>164</v>
      </c>
      <c r="H3">
        <v>19</v>
      </c>
      <c r="I3">
        <v>88</v>
      </c>
      <c r="J3" s="1">
        <v>0.292</v>
      </c>
      <c r="K3" s="1">
        <v>0.253</v>
      </c>
      <c r="L3" s="2">
        <v>-0.03899999999999998</v>
      </c>
      <c r="M3" s="3">
        <v>-18.36899999999999</v>
      </c>
      <c r="N3" s="4">
        <v>107</v>
      </c>
      <c r="O3" s="20">
        <v>0.26617622080679404</v>
      </c>
      <c r="P3" s="21">
        <v>0.38836666666666664</v>
      </c>
      <c r="Q3" s="21">
        <v>0.5761549893842887</v>
      </c>
      <c r="R3" s="22">
        <v>0.9645216560509553</v>
      </c>
      <c r="S3" s="23">
        <v>0.3894598245614035</v>
      </c>
      <c r="T3" s="24">
        <v>42.50617391304347</v>
      </c>
      <c r="U3" s="36">
        <v>0.227</v>
      </c>
      <c r="V3" s="37">
        <v>0.356</v>
      </c>
      <c r="W3" s="37">
        <v>0.537</v>
      </c>
      <c r="X3" s="37">
        <v>0.893</v>
      </c>
      <c r="Y3" s="37">
        <v>0.36045614035087714</v>
      </c>
      <c r="Z3" s="40">
        <v>19.5664316029732</v>
      </c>
      <c r="AA3" s="11">
        <f>T3-Z3</f>
        <v>22.93974231007027</v>
      </c>
    </row>
    <row r="4" spans="1:27" ht="15">
      <c r="A4" t="s">
        <v>11</v>
      </c>
      <c r="B4">
        <v>376</v>
      </c>
      <c r="C4">
        <v>8</v>
      </c>
      <c r="D4">
        <v>51</v>
      </c>
      <c r="E4">
        <v>5</v>
      </c>
      <c r="F4">
        <v>19.8</v>
      </c>
      <c r="G4">
        <v>139</v>
      </c>
      <c r="H4">
        <v>25</v>
      </c>
      <c r="I4">
        <v>121</v>
      </c>
      <c r="J4" s="1">
        <v>0.292</v>
      </c>
      <c r="K4" s="1">
        <v>0.233</v>
      </c>
      <c r="L4" s="2">
        <v>-0.05899999999999997</v>
      </c>
      <c r="M4" s="3">
        <v>-22.183999999999987</v>
      </c>
      <c r="N4" s="4">
        <v>82</v>
      </c>
      <c r="O4" s="20">
        <v>0.2770851063829787</v>
      </c>
      <c r="P4" s="21">
        <v>0.31637810945273626</v>
      </c>
      <c r="Q4" s="21">
        <v>0.3808085106382978</v>
      </c>
      <c r="R4" s="22">
        <v>0.697186620091034</v>
      </c>
      <c r="S4" s="23">
        <v>0.29994048780487803</v>
      </c>
      <c r="T4" s="24">
        <v>-7.3516521739130525</v>
      </c>
      <c r="U4" s="36">
        <v>0.218</v>
      </c>
      <c r="V4" s="37">
        <v>0.261</v>
      </c>
      <c r="W4" s="37">
        <v>0.322</v>
      </c>
      <c r="X4" s="37">
        <v>0.583</v>
      </c>
      <c r="Y4" s="37">
        <v>0.2512439024390244</v>
      </c>
      <c r="Z4" s="40">
        <v>-24.862437069714918</v>
      </c>
      <c r="AA4" s="11">
        <f>T4-Z4</f>
        <v>17.510784895801866</v>
      </c>
    </row>
    <row r="5" spans="1:27" ht="15">
      <c r="A5" t="s">
        <v>12</v>
      </c>
      <c r="B5">
        <v>296</v>
      </c>
      <c r="C5">
        <v>12</v>
      </c>
      <c r="D5">
        <v>54</v>
      </c>
      <c r="E5">
        <v>1</v>
      </c>
      <c r="F5">
        <v>21.8</v>
      </c>
      <c r="G5">
        <v>87</v>
      </c>
      <c r="H5">
        <v>6</v>
      </c>
      <c r="I5">
        <v>103</v>
      </c>
      <c r="J5" s="1">
        <v>0.318</v>
      </c>
      <c r="K5" s="1">
        <v>0.274</v>
      </c>
      <c r="L5" s="2">
        <v>-0.043999999999999984</v>
      </c>
      <c r="M5" s="3">
        <v>-13.023999999999996</v>
      </c>
      <c r="N5" s="4">
        <v>75</v>
      </c>
      <c r="O5" s="20">
        <v>0.2973783783783784</v>
      </c>
      <c r="P5" s="21">
        <v>0.37022089552238807</v>
      </c>
      <c r="Q5" s="21">
        <v>0.45954054054054055</v>
      </c>
      <c r="R5" s="22">
        <v>0.8297614360629286</v>
      </c>
      <c r="S5" s="23">
        <v>0.35679047619047616</v>
      </c>
      <c r="T5" s="24">
        <v>11.611826086956519</v>
      </c>
      <c r="U5" s="36">
        <v>0.253</v>
      </c>
      <c r="V5" s="37">
        <v>0.331</v>
      </c>
      <c r="W5" s="37">
        <v>0.416</v>
      </c>
      <c r="X5" s="37">
        <v>0.747</v>
      </c>
      <c r="Y5" s="37">
        <v>0.3219047619047619</v>
      </c>
      <c r="Z5" s="40">
        <v>0.2701894300363907</v>
      </c>
      <c r="AA5" s="11">
        <f>T5-Z5</f>
        <v>11.341636656920128</v>
      </c>
    </row>
    <row r="6" spans="1:27" ht="15">
      <c r="A6" t="s">
        <v>6</v>
      </c>
      <c r="B6">
        <v>560</v>
      </c>
      <c r="C6">
        <v>11</v>
      </c>
      <c r="D6">
        <v>152</v>
      </c>
      <c r="E6">
        <v>42</v>
      </c>
      <c r="F6">
        <v>15.4</v>
      </c>
      <c r="G6">
        <v>162</v>
      </c>
      <c r="H6">
        <v>13</v>
      </c>
      <c r="I6">
        <v>178</v>
      </c>
      <c r="J6" s="1">
        <v>0.338</v>
      </c>
      <c r="K6" s="1">
        <v>0.312</v>
      </c>
      <c r="L6" s="2">
        <v>-0.026000000000000023</v>
      </c>
      <c r="M6" s="3">
        <v>-14.560000000000013</v>
      </c>
      <c r="N6" s="4">
        <v>135</v>
      </c>
      <c r="O6" s="20">
        <v>0.26707142857142857</v>
      </c>
      <c r="P6" s="21">
        <v>0.3363723916532905</v>
      </c>
      <c r="Q6" s="21">
        <v>0.39921428571428574</v>
      </c>
      <c r="R6" s="22">
        <v>0.7355866773675763</v>
      </c>
      <c r="S6" s="23">
        <v>0.32476677316293934</v>
      </c>
      <c r="T6" s="24">
        <v>0.9617391304347994</v>
      </c>
      <c r="U6" s="36">
        <v>0.241</v>
      </c>
      <c r="V6" s="37">
        <v>0.313</v>
      </c>
      <c r="W6" s="37">
        <v>0.373</v>
      </c>
      <c r="X6" s="37">
        <v>0.6859999999999999</v>
      </c>
      <c r="Y6" s="37">
        <v>0.30383386581469646</v>
      </c>
      <c r="Z6" s="40">
        <v>-9.333464361585948</v>
      </c>
      <c r="AA6" s="11">
        <f>T6-Z6</f>
        <v>10.295203492020747</v>
      </c>
    </row>
    <row r="7" spans="1:27" ht="15">
      <c r="A7" t="s">
        <v>5</v>
      </c>
      <c r="B7">
        <v>584</v>
      </c>
      <c r="C7">
        <v>33</v>
      </c>
      <c r="D7">
        <v>140</v>
      </c>
      <c r="E7">
        <v>9</v>
      </c>
      <c r="F7">
        <v>19.1</v>
      </c>
      <c r="G7">
        <v>188</v>
      </c>
      <c r="H7">
        <v>6</v>
      </c>
      <c r="I7">
        <v>176</v>
      </c>
      <c r="J7" s="1">
        <v>0.322</v>
      </c>
      <c r="K7" s="1">
        <v>0.319</v>
      </c>
      <c r="L7" s="2">
        <v>-0.0030000000000000027</v>
      </c>
      <c r="M7" s="3">
        <v>-1.7520000000000016</v>
      </c>
      <c r="N7" s="4">
        <v>164</v>
      </c>
      <c r="O7" s="20">
        <v>0.2838219178082192</v>
      </c>
      <c r="P7" s="21">
        <v>0.36624739195231</v>
      </c>
      <c r="Q7" s="21">
        <v>0.5286849315068494</v>
      </c>
      <c r="R7" s="22">
        <v>0.8949323234591593</v>
      </c>
      <c r="S7" s="23">
        <v>0.3660608047690015</v>
      </c>
      <c r="T7" s="24">
        <v>34.69026086956522</v>
      </c>
      <c r="U7" s="36">
        <v>0.281</v>
      </c>
      <c r="V7" s="37">
        <v>0.364</v>
      </c>
      <c r="W7" s="37">
        <v>0.526</v>
      </c>
      <c r="X7" s="37">
        <v>0.89</v>
      </c>
      <c r="Y7" s="37">
        <v>0.36371087928464974</v>
      </c>
      <c r="Z7" s="40">
        <v>24.932535387390192</v>
      </c>
      <c r="AA7" s="11">
        <f>T7-Z7</f>
        <v>9.75772548217503</v>
      </c>
    </row>
    <row r="8" spans="1:27" ht="15">
      <c r="A8" t="s">
        <v>10</v>
      </c>
      <c r="B8">
        <v>412</v>
      </c>
      <c r="C8">
        <v>14</v>
      </c>
      <c r="D8">
        <v>119</v>
      </c>
      <c r="E8">
        <v>2</v>
      </c>
      <c r="F8">
        <v>18.1</v>
      </c>
      <c r="G8">
        <v>143</v>
      </c>
      <c r="H8">
        <v>12</v>
      </c>
      <c r="I8">
        <v>101</v>
      </c>
      <c r="J8" s="1">
        <v>0.302</v>
      </c>
      <c r="K8" s="1">
        <v>0.276</v>
      </c>
      <c r="L8" s="2">
        <v>-0.025999999999999968</v>
      </c>
      <c r="M8" s="3">
        <v>-10.711999999999987</v>
      </c>
      <c r="N8" s="4">
        <v>91</v>
      </c>
      <c r="O8" s="20">
        <v>0.24687378640776697</v>
      </c>
      <c r="P8" s="21">
        <v>0.3376302521008403</v>
      </c>
      <c r="Q8" s="21">
        <v>0.392504854368932</v>
      </c>
      <c r="R8" s="22">
        <v>0.7301351064697723</v>
      </c>
      <c r="S8" s="23">
        <v>0.3211781512605042</v>
      </c>
      <c r="T8" s="24">
        <v>0.9850434782608574</v>
      </c>
      <c r="U8" s="36">
        <v>0.221</v>
      </c>
      <c r="V8" s="37">
        <v>0.315</v>
      </c>
      <c r="W8" s="37">
        <v>0.367</v>
      </c>
      <c r="X8" s="37">
        <v>0.6819999999999999</v>
      </c>
      <c r="Y8" s="37">
        <v>0.30092436974789916</v>
      </c>
      <c r="Z8" s="40">
        <v>-8.30128961179628</v>
      </c>
      <c r="AA8" s="11">
        <f>T8-Z8</f>
        <v>9.286333090057138</v>
      </c>
    </row>
    <row r="9" spans="1:27" ht="15">
      <c r="A9" t="s">
        <v>13</v>
      </c>
      <c r="B9">
        <v>282</v>
      </c>
      <c r="C9">
        <v>6</v>
      </c>
      <c r="D9">
        <v>79</v>
      </c>
      <c r="E9">
        <v>6</v>
      </c>
      <c r="F9">
        <v>23.2</v>
      </c>
      <c r="G9">
        <v>74</v>
      </c>
      <c r="H9">
        <v>6</v>
      </c>
      <c r="I9">
        <v>82</v>
      </c>
      <c r="J9" s="1">
        <v>0.324</v>
      </c>
      <c r="K9" s="1">
        <v>0.294</v>
      </c>
      <c r="L9" s="2">
        <v>-0.030000000000000027</v>
      </c>
      <c r="M9" s="3">
        <v>-8.460000000000008</v>
      </c>
      <c r="N9" s="4">
        <v>64</v>
      </c>
      <c r="O9" s="20">
        <v>0.2569503546099291</v>
      </c>
      <c r="P9" s="21">
        <v>0.35218461538461543</v>
      </c>
      <c r="Q9" s="21">
        <v>0.3846099290780142</v>
      </c>
      <c r="R9" s="22">
        <v>0.7367945444626296</v>
      </c>
      <c r="S9" s="23">
        <v>0.32777300613496935</v>
      </c>
      <c r="T9" s="24">
        <v>2.2226086956521884</v>
      </c>
      <c r="U9" s="36">
        <v>0.227</v>
      </c>
      <c r="V9" s="37">
        <v>0.326</v>
      </c>
      <c r="W9" s="37">
        <v>0.355</v>
      </c>
      <c r="X9" s="37">
        <v>0.681</v>
      </c>
      <c r="Y9" s="37">
        <v>0.30441717791411044</v>
      </c>
      <c r="Z9" s="40">
        <v>-4.695201818528358</v>
      </c>
      <c r="AA9" s="11">
        <f>T9-Z9</f>
        <v>6.917810514180546</v>
      </c>
    </row>
    <row r="10" spans="1:27" ht="15">
      <c r="A10" t="s">
        <v>15</v>
      </c>
      <c r="B10">
        <v>205</v>
      </c>
      <c r="C10">
        <v>8</v>
      </c>
      <c r="D10">
        <v>39</v>
      </c>
      <c r="E10">
        <v>5</v>
      </c>
      <c r="F10">
        <v>22.5</v>
      </c>
      <c r="G10">
        <v>70</v>
      </c>
      <c r="H10">
        <v>13</v>
      </c>
      <c r="I10">
        <v>61</v>
      </c>
      <c r="J10" s="1">
        <v>0.299</v>
      </c>
      <c r="K10" s="1">
        <v>0.259</v>
      </c>
      <c r="L10" s="2">
        <v>-0.03999999999999998</v>
      </c>
      <c r="M10" s="3">
        <v>-8.199999999999996</v>
      </c>
      <c r="N10" s="4">
        <v>49</v>
      </c>
      <c r="O10" s="20">
        <v>0.2790243902439024</v>
      </c>
      <c r="P10" s="21">
        <v>0.36371308016877635</v>
      </c>
      <c r="Q10" s="21">
        <v>0.47902439024390236</v>
      </c>
      <c r="R10" s="22">
        <v>0.8427374704126787</v>
      </c>
      <c r="S10" s="23">
        <v>0.3593277310924369</v>
      </c>
      <c r="T10" s="24">
        <v>8.387826086956508</v>
      </c>
      <c r="U10" s="36">
        <v>0.239</v>
      </c>
      <c r="V10" s="37">
        <v>0.329</v>
      </c>
      <c r="W10" s="37">
        <v>0.439</v>
      </c>
      <c r="X10" s="37">
        <v>0.768</v>
      </c>
      <c r="Y10" s="37">
        <v>0.32831932773109246</v>
      </c>
      <c r="Z10" s="40">
        <v>1.5189204114931703</v>
      </c>
      <c r="AA10" s="11">
        <f>T10-Z10</f>
        <v>6.868905675463338</v>
      </c>
    </row>
    <row r="11" spans="1:27" ht="15">
      <c r="A11" t="s">
        <v>4</v>
      </c>
      <c r="B11">
        <v>606</v>
      </c>
      <c r="C11">
        <v>15</v>
      </c>
      <c r="D11">
        <v>99</v>
      </c>
      <c r="E11">
        <v>60</v>
      </c>
      <c r="F11">
        <v>19.3</v>
      </c>
      <c r="G11">
        <v>146</v>
      </c>
      <c r="H11">
        <v>12</v>
      </c>
      <c r="I11">
        <v>265</v>
      </c>
      <c r="J11" s="1">
        <v>0.356</v>
      </c>
      <c r="K11" s="1">
        <v>0.346</v>
      </c>
      <c r="L11" s="2">
        <v>-0.010000000000000009</v>
      </c>
      <c r="M11" s="3">
        <v>-6.060000000000006</v>
      </c>
      <c r="N11" s="4">
        <v>185</v>
      </c>
      <c r="O11" s="20">
        <v>0.31528052805280526</v>
      </c>
      <c r="P11" s="21">
        <v>0.37322388059701495</v>
      </c>
      <c r="Q11" s="21">
        <v>0.46214521452145213</v>
      </c>
      <c r="R11" s="22">
        <v>0.8353690951184671</v>
      </c>
      <c r="S11" s="23">
        <v>0.36342857142857143</v>
      </c>
      <c r="T11" s="24">
        <v>24.49391304347826</v>
      </c>
      <c r="U11" s="36">
        <v>0.305</v>
      </c>
      <c r="V11" s="37">
        <v>0.364</v>
      </c>
      <c r="W11" s="37">
        <v>0.452</v>
      </c>
      <c r="X11" s="37">
        <v>0.8160000000000001</v>
      </c>
      <c r="Y11" s="37">
        <v>0.3553125</v>
      </c>
      <c r="Z11" s="40">
        <v>20.062117990507545</v>
      </c>
      <c r="AA11" s="11">
        <f>T11-Z11</f>
        <v>4.431795052970713</v>
      </c>
    </row>
    <row r="12" spans="1:27" ht="15">
      <c r="A12" t="s">
        <v>16</v>
      </c>
      <c r="B12">
        <v>99</v>
      </c>
      <c r="C12">
        <v>1</v>
      </c>
      <c r="D12">
        <v>12</v>
      </c>
      <c r="E12">
        <v>2</v>
      </c>
      <c r="F12">
        <v>17.2</v>
      </c>
      <c r="G12">
        <v>22</v>
      </c>
      <c r="H12">
        <v>1</v>
      </c>
      <c r="I12">
        <v>50</v>
      </c>
      <c r="J12" s="1">
        <v>0.323</v>
      </c>
      <c r="K12" s="1">
        <v>0.267</v>
      </c>
      <c r="L12" s="2">
        <v>-0.055999999999999994</v>
      </c>
      <c r="M12" s="3">
        <v>-5.544</v>
      </c>
      <c r="N12" s="4">
        <v>24</v>
      </c>
      <c r="O12" s="20">
        <v>0.2984242424242424</v>
      </c>
      <c r="P12" s="21">
        <v>0.344754716981132</v>
      </c>
      <c r="Q12" s="21">
        <v>0.3792323232323232</v>
      </c>
      <c r="R12" s="22">
        <v>0.7239870402134552</v>
      </c>
      <c r="S12" s="23">
        <v>0.3211177570093458</v>
      </c>
      <c r="T12" s="24">
        <v>-0.17513043478260854</v>
      </c>
      <c r="U12" s="36">
        <v>0.242</v>
      </c>
      <c r="V12" s="37">
        <v>0.292</v>
      </c>
      <c r="W12" s="37">
        <v>0.323</v>
      </c>
      <c r="X12" s="37">
        <v>0.615</v>
      </c>
      <c r="Y12" s="37">
        <v>0.2744859813084112</v>
      </c>
      <c r="Z12" s="40">
        <v>-4.325965814270249</v>
      </c>
      <c r="AA12" s="11">
        <f>T12-Z12</f>
        <v>4.15083537948764</v>
      </c>
    </row>
    <row r="13" spans="1:27" ht="15">
      <c r="A13" t="s">
        <v>20</v>
      </c>
      <c r="B13">
        <v>32</v>
      </c>
      <c r="C13">
        <v>3</v>
      </c>
      <c r="D13">
        <v>7</v>
      </c>
      <c r="E13">
        <v>1</v>
      </c>
      <c r="F13">
        <v>11.5</v>
      </c>
      <c r="G13">
        <v>13</v>
      </c>
      <c r="H13">
        <v>2</v>
      </c>
      <c r="I13">
        <v>10</v>
      </c>
      <c r="J13" s="1">
        <v>0.291</v>
      </c>
      <c r="K13" s="1">
        <v>0.136</v>
      </c>
      <c r="L13" s="2">
        <v>-0.15499999999999997</v>
      </c>
      <c r="M13" s="3">
        <v>-4.959999999999999</v>
      </c>
      <c r="N13" s="4">
        <v>6</v>
      </c>
      <c r="O13" s="20">
        <v>0.34249999999999997</v>
      </c>
      <c r="P13" s="21">
        <v>0.4043243243243243</v>
      </c>
      <c r="Q13" s="21">
        <v>0.655</v>
      </c>
      <c r="R13" s="22">
        <v>1.0593243243243244</v>
      </c>
      <c r="S13" s="23">
        <v>0.43956756756756754</v>
      </c>
      <c r="T13" s="24">
        <v>3.7504347826086946</v>
      </c>
      <c r="U13" s="36">
        <v>0.188</v>
      </c>
      <c r="V13" s="37">
        <v>0.27</v>
      </c>
      <c r="W13" s="37">
        <v>0.5</v>
      </c>
      <c r="X13" s="37">
        <v>0.77</v>
      </c>
      <c r="Y13" s="37">
        <v>0.31891891891891894</v>
      </c>
      <c r="Z13" s="40">
        <v>-0.06631324987565086</v>
      </c>
      <c r="AA13" s="11">
        <f>T13-Z13</f>
        <v>3.8167480324843455</v>
      </c>
    </row>
    <row r="14" spans="1:27" ht="15">
      <c r="A14" t="s">
        <v>7</v>
      </c>
      <c r="B14">
        <v>501</v>
      </c>
      <c r="C14">
        <v>27</v>
      </c>
      <c r="D14">
        <v>104</v>
      </c>
      <c r="E14">
        <v>17</v>
      </c>
      <c r="F14">
        <v>20</v>
      </c>
      <c r="G14">
        <v>154</v>
      </c>
      <c r="H14">
        <v>8</v>
      </c>
      <c r="I14">
        <v>166</v>
      </c>
      <c r="J14" s="1">
        <v>0.327</v>
      </c>
      <c r="K14" s="1">
        <v>0.33</v>
      </c>
      <c r="L14" s="2">
        <v>0.0030000000000000027</v>
      </c>
      <c r="M14" s="3">
        <v>1.5030000000000014</v>
      </c>
      <c r="N14" s="4">
        <v>149</v>
      </c>
      <c r="O14" s="20">
        <v>0.29440518962075846</v>
      </c>
      <c r="P14" s="21">
        <v>0.4021688963210702</v>
      </c>
      <c r="Q14" s="21">
        <v>0.5399141716566866</v>
      </c>
      <c r="R14" s="22">
        <v>0.9420830679777569</v>
      </c>
      <c r="S14" s="23">
        <v>0.3977584307178631</v>
      </c>
      <c r="T14" s="24">
        <v>42.41765217391303</v>
      </c>
      <c r="U14" s="36">
        <v>0.297</v>
      </c>
      <c r="V14" s="37">
        <v>0.405</v>
      </c>
      <c r="W14" s="37">
        <v>0.543</v>
      </c>
      <c r="X14" s="37">
        <v>0.9480000000000001</v>
      </c>
      <c r="Y14" s="37">
        <v>0.400016694490818</v>
      </c>
      <c r="Z14" s="40">
        <v>41.16780535424576</v>
      </c>
      <c r="AA14" s="11">
        <f>T14-Z14</f>
        <v>1.249846819667269</v>
      </c>
    </row>
    <row r="15" spans="1:27" ht="15">
      <c r="A15" t="s">
        <v>19</v>
      </c>
      <c r="B15">
        <v>34</v>
      </c>
      <c r="C15">
        <v>0</v>
      </c>
      <c r="D15">
        <v>11</v>
      </c>
      <c r="E15">
        <v>0</v>
      </c>
      <c r="F15">
        <v>15</v>
      </c>
      <c r="G15">
        <v>6</v>
      </c>
      <c r="H15">
        <v>1</v>
      </c>
      <c r="I15">
        <v>11</v>
      </c>
      <c r="J15" s="1">
        <v>0.317</v>
      </c>
      <c r="K15" s="1">
        <v>0.304</v>
      </c>
      <c r="L15" s="2">
        <v>-0.013000000000000012</v>
      </c>
      <c r="M15" s="3">
        <v>-0.4420000000000004</v>
      </c>
      <c r="N15" s="4">
        <v>7</v>
      </c>
      <c r="O15" s="20">
        <v>0.21888235294117647</v>
      </c>
      <c r="P15" s="21">
        <v>0.21888235294117647</v>
      </c>
      <c r="Q15" s="21">
        <v>0.21888235294117647</v>
      </c>
      <c r="R15" s="22">
        <v>0.43776470588235294</v>
      </c>
      <c r="S15" s="23">
        <v>0.19136571428571428</v>
      </c>
      <c r="T15" s="24">
        <v>-4.006260869565218</v>
      </c>
      <c r="U15" s="36">
        <v>0.206</v>
      </c>
      <c r="V15" s="37">
        <v>0.206</v>
      </c>
      <c r="W15" s="37">
        <v>0.206</v>
      </c>
      <c r="X15" s="37">
        <v>0.412</v>
      </c>
      <c r="Y15" s="37">
        <v>0.18</v>
      </c>
      <c r="Z15" s="40">
        <v>-4.290695847414688</v>
      </c>
      <c r="AA15" s="11">
        <f>T15-Z15</f>
        <v>0.2844349778494699</v>
      </c>
    </row>
    <row r="16" spans="1:27" ht="15">
      <c r="A16" t="s">
        <v>21</v>
      </c>
      <c r="B16">
        <v>30</v>
      </c>
      <c r="C16">
        <v>1</v>
      </c>
      <c r="D16">
        <v>4</v>
      </c>
      <c r="E16">
        <v>0</v>
      </c>
      <c r="F16">
        <v>23.1</v>
      </c>
      <c r="G16">
        <v>10</v>
      </c>
      <c r="H16">
        <v>2</v>
      </c>
      <c r="I16">
        <v>10</v>
      </c>
      <c r="J16" s="1">
        <v>0.296</v>
      </c>
      <c r="K16" s="1">
        <v>0.32</v>
      </c>
      <c r="L16" s="2">
        <v>0.02400000000000002</v>
      </c>
      <c r="M16" s="3">
        <v>0.7200000000000006</v>
      </c>
      <c r="N16" s="4">
        <v>9</v>
      </c>
      <c r="O16" s="20">
        <v>0.27599999999999997</v>
      </c>
      <c r="P16" s="21">
        <v>0.3794285714285714</v>
      </c>
      <c r="Q16" s="21">
        <v>0.376</v>
      </c>
      <c r="R16" s="22">
        <v>0.7554285714285713</v>
      </c>
      <c r="S16" s="23">
        <v>0.34748571428571423</v>
      </c>
      <c r="T16" s="24">
        <v>0.7452173913043459</v>
      </c>
      <c r="U16" s="36">
        <v>0.3</v>
      </c>
      <c r="V16" s="37">
        <v>0.4</v>
      </c>
      <c r="W16" s="37">
        <v>0.4</v>
      </c>
      <c r="X16" s="37">
        <v>0.8</v>
      </c>
      <c r="Y16" s="37">
        <v>0.36599999999999994</v>
      </c>
      <c r="Z16" s="40">
        <v>1.3701737178027016</v>
      </c>
      <c r="AA16" s="11">
        <f>T16-Z16</f>
        <v>-0.6249563264983556</v>
      </c>
    </row>
    <row r="17" spans="1:27" ht="15">
      <c r="A17" t="s">
        <v>17</v>
      </c>
      <c r="B17">
        <v>94</v>
      </c>
      <c r="C17">
        <v>4</v>
      </c>
      <c r="D17">
        <v>18</v>
      </c>
      <c r="E17">
        <v>0</v>
      </c>
      <c r="F17">
        <v>15.8</v>
      </c>
      <c r="G17">
        <v>86</v>
      </c>
      <c r="H17">
        <v>6</v>
      </c>
      <c r="I17">
        <v>89</v>
      </c>
      <c r="J17" s="1">
        <v>0.306</v>
      </c>
      <c r="K17" s="1">
        <v>0.319</v>
      </c>
      <c r="L17" s="2">
        <v>0.013000000000000012</v>
      </c>
      <c r="M17" s="3">
        <v>1.222000000000001</v>
      </c>
      <c r="N17" s="4">
        <v>27</v>
      </c>
      <c r="O17" s="20">
        <v>0.27423404255319145</v>
      </c>
      <c r="P17" s="21">
        <v>0.3108888888888889</v>
      </c>
      <c r="Q17" s="21">
        <v>0.47636170212765955</v>
      </c>
      <c r="R17" s="22">
        <v>0.7872505910165484</v>
      </c>
      <c r="S17" s="23">
        <v>0.33747676767676765</v>
      </c>
      <c r="T17" s="24">
        <v>1.2462608695652146</v>
      </c>
      <c r="U17" s="36">
        <v>0.287</v>
      </c>
      <c r="V17" s="37">
        <v>0.323</v>
      </c>
      <c r="W17" s="37">
        <v>0.489</v>
      </c>
      <c r="X17" s="37">
        <v>0.812</v>
      </c>
      <c r="Y17" s="37">
        <v>0.34858585858585855</v>
      </c>
      <c r="Z17" s="40">
        <v>2.376503795573607</v>
      </c>
      <c r="AA17" s="11">
        <f>T17-Z17</f>
        <v>-1.1302429260083924</v>
      </c>
    </row>
    <row r="18" spans="1:27" ht="15">
      <c r="A18" t="s">
        <v>18</v>
      </c>
      <c r="B18">
        <v>90</v>
      </c>
      <c r="C18">
        <v>1</v>
      </c>
      <c r="D18">
        <v>20</v>
      </c>
      <c r="E18">
        <v>2</v>
      </c>
      <c r="F18">
        <v>22.9</v>
      </c>
      <c r="G18">
        <v>30</v>
      </c>
      <c r="H18">
        <v>2</v>
      </c>
      <c r="I18">
        <v>24</v>
      </c>
      <c r="J18" s="1">
        <v>0.307</v>
      </c>
      <c r="K18" s="1">
        <v>0.348</v>
      </c>
      <c r="L18" s="2">
        <v>0.04099999999999998</v>
      </c>
      <c r="M18" s="3">
        <v>3.689999999999998</v>
      </c>
      <c r="N18" s="4">
        <v>25</v>
      </c>
      <c r="O18" s="20">
        <v>0.2367777777777778</v>
      </c>
      <c r="P18" s="21">
        <v>0.2613978494623656</v>
      </c>
      <c r="Q18" s="21">
        <v>0.4034444444444445</v>
      </c>
      <c r="R18" s="22">
        <v>0.6648422939068102</v>
      </c>
      <c r="S18" s="23">
        <v>0.28418279569892474</v>
      </c>
      <c r="T18" s="24">
        <v>-3.139130434782609</v>
      </c>
      <c r="U18" s="36">
        <v>0.278</v>
      </c>
      <c r="V18" s="37">
        <v>0.301</v>
      </c>
      <c r="W18" s="37">
        <v>0.444</v>
      </c>
      <c r="X18" s="37">
        <v>0.745</v>
      </c>
      <c r="Y18" s="37">
        <v>0.31989247311827956</v>
      </c>
      <c r="Z18" s="40">
        <v>-0.0879483448695874</v>
      </c>
      <c r="AA18" s="11">
        <f>T18-Z18</f>
        <v>-3.0511820899130213</v>
      </c>
    </row>
    <row r="19" spans="1:27" ht="15">
      <c r="A19" t="s">
        <v>14</v>
      </c>
      <c r="B19">
        <v>231</v>
      </c>
      <c r="C19">
        <v>1</v>
      </c>
      <c r="D19">
        <v>44</v>
      </c>
      <c r="E19">
        <v>9</v>
      </c>
      <c r="F19">
        <v>20.7</v>
      </c>
      <c r="G19">
        <v>67</v>
      </c>
      <c r="H19">
        <v>2</v>
      </c>
      <c r="I19">
        <v>82</v>
      </c>
      <c r="J19" s="1">
        <v>0.324</v>
      </c>
      <c r="K19" s="1">
        <v>0.355</v>
      </c>
      <c r="L19" s="2">
        <v>0.030999999999999972</v>
      </c>
      <c r="M19" s="3">
        <v>7.160999999999993</v>
      </c>
      <c r="N19" s="4">
        <v>67</v>
      </c>
      <c r="O19" s="20">
        <v>0.2590432900432901</v>
      </c>
      <c r="P19" s="21">
        <v>0.32756370656370654</v>
      </c>
      <c r="Q19" s="21">
        <v>0.3586103896103896</v>
      </c>
      <c r="R19" s="22">
        <v>0.6861740961740961</v>
      </c>
      <c r="S19" s="23">
        <v>0.3065196153846154</v>
      </c>
      <c r="T19" s="24">
        <v>-3.725999999999995</v>
      </c>
      <c r="U19" s="36">
        <v>0.29</v>
      </c>
      <c r="V19" s="37">
        <v>0.355</v>
      </c>
      <c r="W19" s="37">
        <v>0.39</v>
      </c>
      <c r="X19" s="37">
        <v>0.745</v>
      </c>
      <c r="Y19" s="37">
        <v>0.33130769230769236</v>
      </c>
      <c r="Z19" s="40">
        <v>2.3349550713791003</v>
      </c>
      <c r="AA19" s="11">
        <f>T19-Z19</f>
        <v>-6.060955071379095</v>
      </c>
    </row>
    <row r="20" spans="1:27" ht="15">
      <c r="A20" t="s">
        <v>8</v>
      </c>
      <c r="B20">
        <v>500</v>
      </c>
      <c r="C20">
        <v>14</v>
      </c>
      <c r="D20">
        <v>89</v>
      </c>
      <c r="E20">
        <v>30</v>
      </c>
      <c r="F20">
        <v>26</v>
      </c>
      <c r="G20">
        <v>161</v>
      </c>
      <c r="H20">
        <v>12</v>
      </c>
      <c r="I20">
        <v>144</v>
      </c>
      <c r="J20" s="1">
        <v>0.327</v>
      </c>
      <c r="K20" s="1">
        <v>0.368</v>
      </c>
      <c r="L20" s="2">
        <v>0.04099999999999998</v>
      </c>
      <c r="M20" s="3">
        <v>20.49999999999999</v>
      </c>
      <c r="N20" s="4">
        <v>160</v>
      </c>
      <c r="O20" s="25">
        <v>0.279</v>
      </c>
      <c r="P20" s="26">
        <v>0.35257548845470693</v>
      </c>
      <c r="Q20" s="26">
        <v>0.449</v>
      </c>
      <c r="R20" s="27">
        <v>0.8015754884547069</v>
      </c>
      <c r="S20" s="28">
        <v>0.34455026455026455</v>
      </c>
      <c r="T20" s="29">
        <v>12.364347826086954</v>
      </c>
      <c r="U20" s="38">
        <v>0.32</v>
      </c>
      <c r="V20" s="39">
        <v>0.389</v>
      </c>
      <c r="W20" s="39">
        <v>0.49</v>
      </c>
      <c r="X20" s="39">
        <v>0.879</v>
      </c>
      <c r="Y20" s="39">
        <v>0.3770899470899471</v>
      </c>
      <c r="Z20" s="40">
        <v>27.664640315360316</v>
      </c>
      <c r="AA20" s="11">
        <f>T20-Z20</f>
        <v>-15.300292489273362</v>
      </c>
    </row>
  </sheetData>
  <sheetProtection/>
  <mergeCells count="2">
    <mergeCell ref="U1:Z1"/>
    <mergeCell ref="O1:T1"/>
  </mergeCells>
  <hyperlinks>
    <hyperlink ref="Y2" r:id="rId1" tooltip="Click here to sort" display="javascript:__doPostBack('WSeason$dg1$ctl01$ctl02$ctl00$ctl14','')"/>
  </hyperlinks>
  <printOptions/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1">
      <selection activeCell="Z2" sqref="Z2:Z19"/>
    </sheetView>
  </sheetViews>
  <sheetFormatPr defaultColWidth="9.140625" defaultRowHeight="15"/>
  <cols>
    <col min="1" max="1" width="17.28125" style="0" bestFit="1" customWidth="1"/>
    <col min="2" max="2" width="5.8515625" style="0" bestFit="1" customWidth="1"/>
    <col min="3" max="4" width="4.00390625" style="0" bestFit="1" customWidth="1"/>
    <col min="5" max="5" width="7.00390625" style="0" bestFit="1" customWidth="1"/>
    <col min="6" max="7" width="6.00390625" style="0" bestFit="1" customWidth="1"/>
    <col min="8" max="8" width="5.00390625" style="0" bestFit="1" customWidth="1"/>
    <col min="9" max="9" width="4.00390625" style="0" bestFit="1" customWidth="1"/>
    <col min="10" max="10" width="5.00390625" style="0" bestFit="1" customWidth="1"/>
    <col min="11" max="12" width="4.00390625" style="0" bestFit="1" customWidth="1"/>
    <col min="13" max="13" width="6.00390625" style="0" bestFit="1" customWidth="1"/>
    <col min="14" max="14" width="5.00390625" style="0" bestFit="1" customWidth="1"/>
    <col min="15" max="15" width="4.00390625" style="0" bestFit="1" customWidth="1"/>
    <col min="16" max="16" width="5.00390625" style="0" bestFit="1" customWidth="1"/>
    <col min="17" max="17" width="3.00390625" style="0" bestFit="1" customWidth="1"/>
    <col min="18" max="18" width="3.28125" style="0" bestFit="1" customWidth="1"/>
    <col min="19" max="19" width="4.7109375" style="0" bestFit="1" customWidth="1"/>
    <col min="20" max="21" width="3.140625" style="0" bestFit="1" customWidth="1"/>
    <col min="22" max="24" width="6.28125" style="1" bestFit="1" customWidth="1"/>
    <col min="25" max="25" width="7.00390625" style="0" bestFit="1" customWidth="1"/>
  </cols>
  <sheetData>
    <row r="1" spans="1:26" ht="15">
      <c r="A1" s="5" t="s">
        <v>31</v>
      </c>
      <c r="B1" s="5" t="s">
        <v>32</v>
      </c>
      <c r="C1" s="6" t="s">
        <v>33</v>
      </c>
      <c r="D1" s="6" t="s">
        <v>22</v>
      </c>
      <c r="E1" s="6" t="s">
        <v>34</v>
      </c>
      <c r="F1" s="6" t="s">
        <v>30</v>
      </c>
      <c r="G1" s="6" t="s">
        <v>35</v>
      </c>
      <c r="H1" s="6" t="s">
        <v>36</v>
      </c>
      <c r="I1" s="6" t="s">
        <v>37</v>
      </c>
      <c r="J1" s="6" t="s">
        <v>38</v>
      </c>
      <c r="K1" s="6" t="s">
        <v>39</v>
      </c>
      <c r="L1" s="6" t="s">
        <v>40</v>
      </c>
      <c r="M1" s="6" t="s">
        <v>41</v>
      </c>
      <c r="N1" s="6" t="s">
        <v>42</v>
      </c>
      <c r="O1" s="6" t="s">
        <v>24</v>
      </c>
      <c r="P1" s="6" t="s">
        <v>43</v>
      </c>
      <c r="Q1" s="6" t="s">
        <v>44</v>
      </c>
      <c r="R1" s="6" t="s">
        <v>45</v>
      </c>
      <c r="S1" s="6" t="s">
        <v>46</v>
      </c>
      <c r="T1" s="6" t="s">
        <v>25</v>
      </c>
      <c r="U1" s="6" t="s">
        <v>47</v>
      </c>
      <c r="V1" s="12" t="s">
        <v>58</v>
      </c>
      <c r="W1" s="12" t="s">
        <v>59</v>
      </c>
      <c r="X1" s="12" t="s">
        <v>60</v>
      </c>
      <c r="Y1" s="6" t="s">
        <v>65</v>
      </c>
      <c r="Z1" t="s">
        <v>69</v>
      </c>
    </row>
    <row r="2" spans="1:26" ht="15">
      <c r="A2" s="7" t="s">
        <v>14</v>
      </c>
      <c r="B2" s="8" t="s">
        <v>36</v>
      </c>
      <c r="C2" s="4">
        <v>69</v>
      </c>
      <c r="D2" s="4">
        <v>231</v>
      </c>
      <c r="E2" s="4">
        <v>260</v>
      </c>
      <c r="F2" s="4">
        <v>67</v>
      </c>
      <c r="G2" s="4">
        <v>48</v>
      </c>
      <c r="H2" s="4">
        <v>16</v>
      </c>
      <c r="I2" s="4">
        <v>2</v>
      </c>
      <c r="J2" s="4">
        <v>1</v>
      </c>
      <c r="K2" s="4">
        <v>28</v>
      </c>
      <c r="L2" s="4">
        <v>22</v>
      </c>
      <c r="M2" s="4">
        <v>24</v>
      </c>
      <c r="N2" s="4">
        <v>0</v>
      </c>
      <c r="O2" s="4">
        <v>44</v>
      </c>
      <c r="P2" s="4">
        <v>1</v>
      </c>
      <c r="Q2" s="4">
        <v>3</v>
      </c>
      <c r="R2" s="4">
        <v>1</v>
      </c>
      <c r="S2" s="4">
        <v>1</v>
      </c>
      <c r="T2" s="4">
        <v>9</v>
      </c>
      <c r="U2" s="4">
        <v>1</v>
      </c>
      <c r="V2" s="13">
        <v>0.355</v>
      </c>
      <c r="W2" s="13">
        <v>0.39</v>
      </c>
      <c r="X2" s="13">
        <v>0.745</v>
      </c>
      <c r="Y2" s="10">
        <f>((0.72*M2-N2)+(0.75*P2)+(0.9*G2)+(1.24*H2)+(1.56*I2)+(1.95*J2))/E2</f>
        <v>0.33130769230769236</v>
      </c>
      <c r="Z2" s="10">
        <f>((0.72*M2-N2)+(0.75*P2)+(0.9*(G2-Sheet1!M3))+(1.24*'FG Stand'!H2)+(1.56*'FG Stand'!I2)+(1.95*'FG Stand'!J2))/'FG Stand'!E2</f>
        <v>0.3948926923076923</v>
      </c>
    </row>
    <row r="3" spans="1:26" ht="15">
      <c r="A3" s="7" t="s">
        <v>6</v>
      </c>
      <c r="B3" s="8" t="s">
        <v>49</v>
      </c>
      <c r="C3" s="4">
        <v>144</v>
      </c>
      <c r="D3" s="4">
        <v>560</v>
      </c>
      <c r="E3" s="4">
        <v>626</v>
      </c>
      <c r="F3" s="4">
        <v>135</v>
      </c>
      <c r="G3" s="4">
        <v>87</v>
      </c>
      <c r="H3" s="4">
        <v>33</v>
      </c>
      <c r="I3" s="4">
        <v>4</v>
      </c>
      <c r="J3" s="4">
        <v>11</v>
      </c>
      <c r="K3" s="4">
        <v>79</v>
      </c>
      <c r="L3" s="4">
        <v>55</v>
      </c>
      <c r="M3" s="4">
        <v>57</v>
      </c>
      <c r="N3" s="4">
        <v>0</v>
      </c>
      <c r="O3" s="4">
        <v>152</v>
      </c>
      <c r="P3" s="4">
        <v>3</v>
      </c>
      <c r="Q3" s="4">
        <v>3</v>
      </c>
      <c r="R3" s="4">
        <v>3</v>
      </c>
      <c r="S3" s="4">
        <v>7</v>
      </c>
      <c r="T3" s="4">
        <v>42</v>
      </c>
      <c r="U3" s="4">
        <v>14</v>
      </c>
      <c r="V3" s="13">
        <v>0.313</v>
      </c>
      <c r="W3" s="13">
        <v>0.373</v>
      </c>
      <c r="X3" s="13">
        <v>0.686</v>
      </c>
      <c r="Y3" s="10">
        <f aca="true" t="shared" si="0" ref="Y3:Y21">((0.72*M3-N3)+(0.75*P3)+(0.9*G3)+(1.24*H3)+(1.56*I3)+(1.95*J3))/E3</f>
        <v>0.30383386581469646</v>
      </c>
      <c r="Z3" s="10">
        <f>((0.72*M3-N3)+(0.75*P3)+(0.9*(G3-Sheet1!M4))+(1.24*'FG Stand'!H3)+(1.56*'FG Stand'!I3)+(1.95*'FG Stand'!J3))/'FG Stand'!E3</f>
        <v>0.33572779552715654</v>
      </c>
    </row>
    <row r="4" spans="1:26" ht="15">
      <c r="A4" s="7" t="s">
        <v>7</v>
      </c>
      <c r="B4" s="8" t="s">
        <v>50</v>
      </c>
      <c r="C4" s="4">
        <v>152</v>
      </c>
      <c r="D4" s="4">
        <v>501</v>
      </c>
      <c r="E4" s="4">
        <v>599</v>
      </c>
      <c r="F4" s="4">
        <v>149</v>
      </c>
      <c r="G4" s="4">
        <v>87</v>
      </c>
      <c r="H4" s="4">
        <v>28</v>
      </c>
      <c r="I4" s="4">
        <v>7</v>
      </c>
      <c r="J4" s="4">
        <v>27</v>
      </c>
      <c r="K4" s="4">
        <v>91</v>
      </c>
      <c r="L4" s="4">
        <v>91</v>
      </c>
      <c r="M4" s="4">
        <v>91</v>
      </c>
      <c r="N4" s="4">
        <v>4</v>
      </c>
      <c r="O4" s="4">
        <v>104</v>
      </c>
      <c r="P4" s="4">
        <v>2</v>
      </c>
      <c r="Q4" s="4">
        <v>4</v>
      </c>
      <c r="R4" s="4">
        <v>1</v>
      </c>
      <c r="S4" s="4">
        <v>7</v>
      </c>
      <c r="T4" s="4">
        <v>17</v>
      </c>
      <c r="U4" s="4">
        <v>6</v>
      </c>
      <c r="V4" s="13">
        <v>0.405</v>
      </c>
      <c r="W4" s="13">
        <v>0.543</v>
      </c>
      <c r="X4" s="13">
        <v>0.948</v>
      </c>
      <c r="Y4" s="10">
        <f t="shared" si="0"/>
        <v>0.400016694490818</v>
      </c>
      <c r="Z4" s="10">
        <f>((0.72*M4-N4)+(0.75*P4)+(0.9*(G4-Sheet1!M5))+(1.24*'FG Stand'!H4)+(1.56*'FG Stand'!I4)+(1.95*'FG Stand'!J4))/'FG Stand'!E4</f>
        <v>0.41958530884808015</v>
      </c>
    </row>
    <row r="5" spans="1:26" ht="15">
      <c r="A5" s="7" t="s">
        <v>4</v>
      </c>
      <c r="B5" s="8" t="s">
        <v>49</v>
      </c>
      <c r="C5" s="4">
        <v>156</v>
      </c>
      <c r="D5" s="4">
        <v>606</v>
      </c>
      <c r="E5" s="4">
        <v>672</v>
      </c>
      <c r="F5" s="4">
        <v>185</v>
      </c>
      <c r="G5" s="4">
        <v>134</v>
      </c>
      <c r="H5" s="4">
        <v>28</v>
      </c>
      <c r="I5" s="4">
        <v>8</v>
      </c>
      <c r="J5" s="4">
        <v>15</v>
      </c>
      <c r="K5" s="4">
        <v>96</v>
      </c>
      <c r="L5" s="4">
        <v>68</v>
      </c>
      <c r="M5" s="4">
        <v>51</v>
      </c>
      <c r="N5" s="4">
        <v>1</v>
      </c>
      <c r="O5" s="4">
        <v>99</v>
      </c>
      <c r="P5" s="4">
        <v>8</v>
      </c>
      <c r="Q5" s="4">
        <v>5</v>
      </c>
      <c r="R5" s="4">
        <v>2</v>
      </c>
      <c r="S5" s="4">
        <v>7</v>
      </c>
      <c r="T5" s="4">
        <v>60</v>
      </c>
      <c r="U5" s="4">
        <v>16</v>
      </c>
      <c r="V5" s="13">
        <v>0.364</v>
      </c>
      <c r="W5" s="13">
        <v>0.452</v>
      </c>
      <c r="X5" s="13">
        <v>0.816</v>
      </c>
      <c r="Y5" s="10">
        <f t="shared" si="0"/>
        <v>0.3553125</v>
      </c>
      <c r="Z5" s="10">
        <f>((0.72*M5-N5)+(0.75*P5)+(0.9*(G5-Sheet1!M6))+(1.24*'FG Stand'!H5)+(1.56*'FG Stand'!I5)+(1.95*'FG Stand'!J5))/'FG Stand'!E5</f>
        <v>0.3748125</v>
      </c>
    </row>
    <row r="6" spans="1:26" ht="15">
      <c r="A6" s="7" t="s">
        <v>9</v>
      </c>
      <c r="B6" s="8" t="s">
        <v>35</v>
      </c>
      <c r="C6" s="4">
        <v>135</v>
      </c>
      <c r="D6" s="4">
        <v>471</v>
      </c>
      <c r="E6" s="4">
        <v>570</v>
      </c>
      <c r="F6" s="4">
        <v>107</v>
      </c>
      <c r="G6" s="4">
        <v>41</v>
      </c>
      <c r="H6" s="4">
        <v>25</v>
      </c>
      <c r="I6" s="4">
        <v>2</v>
      </c>
      <c r="J6" s="4">
        <v>39</v>
      </c>
      <c r="K6" s="4">
        <v>91</v>
      </c>
      <c r="L6" s="4">
        <v>100</v>
      </c>
      <c r="M6" s="4">
        <v>87</v>
      </c>
      <c r="N6" s="4">
        <v>11</v>
      </c>
      <c r="O6" s="4">
        <v>163</v>
      </c>
      <c r="P6" s="4">
        <v>9</v>
      </c>
      <c r="Q6" s="4">
        <v>3</v>
      </c>
      <c r="R6" s="4">
        <v>0</v>
      </c>
      <c r="S6" s="4">
        <v>5</v>
      </c>
      <c r="T6" s="4">
        <v>3</v>
      </c>
      <c r="U6" s="4">
        <v>3</v>
      </c>
      <c r="V6" s="13">
        <v>0.356</v>
      </c>
      <c r="W6" s="13">
        <v>0.537</v>
      </c>
      <c r="X6" s="13">
        <v>0.893</v>
      </c>
      <c r="Y6" s="10">
        <f t="shared" si="0"/>
        <v>0.36045614035087714</v>
      </c>
      <c r="Z6" s="10">
        <f>((0.72*M6-N6)+(0.75*P6)+(0.9*(G6-Sheet1!M7))+(1.24*'FG Stand'!H6)+(1.56*'FG Stand'!I6)+(1.95*'FG Stand'!J6))/'FG Stand'!E6</f>
        <v>0.3632224561403509</v>
      </c>
    </row>
    <row r="7" spans="1:26" ht="15">
      <c r="A7" s="7" t="s">
        <v>11</v>
      </c>
      <c r="B7" s="8" t="s">
        <v>51</v>
      </c>
      <c r="C7" s="4">
        <v>115</v>
      </c>
      <c r="D7" s="4">
        <v>376</v>
      </c>
      <c r="E7" s="4">
        <v>410</v>
      </c>
      <c r="F7" s="4">
        <v>82</v>
      </c>
      <c r="G7" s="4">
        <v>59</v>
      </c>
      <c r="H7" s="4">
        <v>15</v>
      </c>
      <c r="I7" s="4">
        <v>0</v>
      </c>
      <c r="J7" s="4">
        <v>8</v>
      </c>
      <c r="K7" s="4">
        <v>38</v>
      </c>
      <c r="L7" s="4">
        <v>32</v>
      </c>
      <c r="M7" s="4">
        <v>18</v>
      </c>
      <c r="N7" s="4">
        <v>1</v>
      </c>
      <c r="O7" s="4">
        <v>51</v>
      </c>
      <c r="P7" s="4">
        <v>5</v>
      </c>
      <c r="Q7" s="4">
        <v>3</v>
      </c>
      <c r="R7" s="4">
        <v>8</v>
      </c>
      <c r="S7" s="4">
        <v>14</v>
      </c>
      <c r="T7" s="4">
        <v>5</v>
      </c>
      <c r="U7" s="4">
        <v>2</v>
      </c>
      <c r="V7" s="13">
        <v>0.261</v>
      </c>
      <c r="W7" s="13">
        <v>0.322</v>
      </c>
      <c r="X7" s="13">
        <v>0.583</v>
      </c>
      <c r="Y7" s="10">
        <f t="shared" si="0"/>
        <v>0.2512439024390244</v>
      </c>
      <c r="Z7" s="10">
        <f>((0.72*M7-N7)+(0.75*P7)+(0.9*(G7-Sheet1!M8))+(1.24*'FG Stand'!H7)+(1.56*'FG Stand'!I7)+(1.95*'FG Stand'!J7))/'FG Stand'!E7</f>
        <v>0.27475804878048776</v>
      </c>
    </row>
    <row r="8" spans="1:26" ht="15">
      <c r="A8" s="7" t="s">
        <v>5</v>
      </c>
      <c r="B8" s="8" t="s">
        <v>37</v>
      </c>
      <c r="C8" s="4">
        <v>157</v>
      </c>
      <c r="D8" s="4">
        <v>584</v>
      </c>
      <c r="E8" s="4">
        <v>671</v>
      </c>
      <c r="F8" s="4">
        <v>164</v>
      </c>
      <c r="G8" s="4">
        <v>87</v>
      </c>
      <c r="H8" s="4">
        <v>44</v>
      </c>
      <c r="I8" s="4">
        <v>0</v>
      </c>
      <c r="J8" s="4">
        <v>33</v>
      </c>
      <c r="K8" s="4">
        <v>100</v>
      </c>
      <c r="L8" s="4">
        <v>113</v>
      </c>
      <c r="M8" s="4">
        <v>72</v>
      </c>
      <c r="N8" s="4">
        <v>11</v>
      </c>
      <c r="O8" s="4">
        <v>140</v>
      </c>
      <c r="P8" s="4">
        <v>8</v>
      </c>
      <c r="Q8" s="4">
        <v>7</v>
      </c>
      <c r="R8" s="4">
        <v>0</v>
      </c>
      <c r="S8" s="4">
        <v>27</v>
      </c>
      <c r="T8" s="4">
        <v>9</v>
      </c>
      <c r="U8" s="4">
        <v>0</v>
      </c>
      <c r="V8" s="13">
        <v>0.364</v>
      </c>
      <c r="W8" s="13">
        <v>0.526</v>
      </c>
      <c r="X8" s="13">
        <v>0.889</v>
      </c>
      <c r="Y8" s="10">
        <f t="shared" si="0"/>
        <v>0.36371087928464974</v>
      </c>
      <c r="Z8" s="10">
        <f>((0.72*M8-N8)+(0.75*P8)+(0.9*(G8-Sheet1!M9))+(1.24*'FG Stand'!H8)+(1.56*'FG Stand'!I8)+(1.95*'FG Stand'!J8))/'FG Stand'!E8</f>
        <v>0.3750581222056632</v>
      </c>
    </row>
    <row r="9" spans="1:26" ht="15">
      <c r="A9" s="7" t="s">
        <v>19</v>
      </c>
      <c r="B9" s="8" t="s">
        <v>49</v>
      </c>
      <c r="C9" s="4">
        <v>18</v>
      </c>
      <c r="D9" s="4">
        <v>34</v>
      </c>
      <c r="E9" s="4">
        <v>35</v>
      </c>
      <c r="F9" s="4">
        <v>7</v>
      </c>
      <c r="G9" s="4">
        <v>7</v>
      </c>
      <c r="H9" s="4">
        <v>0</v>
      </c>
      <c r="I9" s="4">
        <v>0</v>
      </c>
      <c r="J9" s="4">
        <v>0</v>
      </c>
      <c r="K9" s="4">
        <v>4</v>
      </c>
      <c r="L9" s="4">
        <v>2</v>
      </c>
      <c r="M9" s="4">
        <v>0</v>
      </c>
      <c r="N9" s="4">
        <v>0</v>
      </c>
      <c r="O9" s="4">
        <v>11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2</v>
      </c>
      <c r="V9" s="13">
        <v>0.206</v>
      </c>
      <c r="W9" s="13">
        <v>0.206</v>
      </c>
      <c r="X9" s="13">
        <v>0.412</v>
      </c>
      <c r="Y9" s="10">
        <f t="shared" si="0"/>
        <v>0.18</v>
      </c>
      <c r="Z9" s="10">
        <f>((0.72*M9-N9)+(0.75*P9)+(0.9*(G9-Sheet1!M10))+(1.24*'FG Stand'!H9)+(1.56*'FG Stand'!I9)+(1.95*'FG Stand'!J9))/'FG Stand'!E9</f>
        <v>0.39085714285714274</v>
      </c>
    </row>
    <row r="10" spans="1:26" ht="15">
      <c r="A10" s="7" t="s">
        <v>13</v>
      </c>
      <c r="B10" s="8" t="s">
        <v>49</v>
      </c>
      <c r="C10" s="4">
        <v>115</v>
      </c>
      <c r="D10" s="4">
        <v>282</v>
      </c>
      <c r="E10" s="4">
        <v>326</v>
      </c>
      <c r="F10" s="4">
        <v>64</v>
      </c>
      <c r="G10" s="4">
        <v>41</v>
      </c>
      <c r="H10" s="4">
        <v>16</v>
      </c>
      <c r="I10" s="4">
        <v>1</v>
      </c>
      <c r="J10" s="4">
        <v>6</v>
      </c>
      <c r="K10" s="4">
        <v>31</v>
      </c>
      <c r="L10" s="4">
        <v>36</v>
      </c>
      <c r="M10" s="4">
        <v>42</v>
      </c>
      <c r="N10" s="4">
        <v>1</v>
      </c>
      <c r="O10" s="4">
        <v>79</v>
      </c>
      <c r="P10" s="4">
        <v>0</v>
      </c>
      <c r="Q10" s="4">
        <v>1</v>
      </c>
      <c r="R10" s="4">
        <v>1</v>
      </c>
      <c r="S10" s="4">
        <v>2</v>
      </c>
      <c r="T10" s="4">
        <v>6</v>
      </c>
      <c r="U10" s="4">
        <v>3</v>
      </c>
      <c r="V10" s="13">
        <v>0.326</v>
      </c>
      <c r="W10" s="13">
        <v>0.355</v>
      </c>
      <c r="X10" s="13">
        <v>0.681</v>
      </c>
      <c r="Y10" s="10">
        <f t="shared" si="0"/>
        <v>0.30441717791411044</v>
      </c>
      <c r="Z10" s="10">
        <f>((0.72*M10-N10)+(0.75*P10)+(0.9*(G10-Sheet1!M11))+(1.24*'FG Stand'!H10)+(1.56*'FG Stand'!I10)+(1.95*'FG Stand'!J10))/'FG Stand'!E10</f>
        <v>0.32114723926380373</v>
      </c>
    </row>
    <row r="11" spans="1:26" ht="15">
      <c r="A11" s="7" t="s">
        <v>15</v>
      </c>
      <c r="B11" s="8" t="s">
        <v>49</v>
      </c>
      <c r="C11" s="4">
        <v>99</v>
      </c>
      <c r="D11" s="4">
        <v>205</v>
      </c>
      <c r="E11" s="4">
        <v>238</v>
      </c>
      <c r="F11" s="4">
        <v>49</v>
      </c>
      <c r="G11" s="4">
        <v>25</v>
      </c>
      <c r="H11" s="4">
        <v>15</v>
      </c>
      <c r="I11" s="4">
        <v>1</v>
      </c>
      <c r="J11" s="4">
        <v>8</v>
      </c>
      <c r="K11" s="4">
        <v>26</v>
      </c>
      <c r="L11" s="4">
        <v>32</v>
      </c>
      <c r="M11" s="4">
        <v>29</v>
      </c>
      <c r="N11" s="4">
        <v>1</v>
      </c>
      <c r="O11" s="4">
        <v>39</v>
      </c>
      <c r="P11" s="4">
        <v>0</v>
      </c>
      <c r="Q11" s="4">
        <v>3</v>
      </c>
      <c r="R11" s="4">
        <v>1</v>
      </c>
      <c r="S11" s="4">
        <v>9</v>
      </c>
      <c r="T11" s="4">
        <v>5</v>
      </c>
      <c r="U11" s="4">
        <v>2</v>
      </c>
      <c r="V11" s="13">
        <v>0.329</v>
      </c>
      <c r="W11" s="13">
        <v>0.439</v>
      </c>
      <c r="X11" s="13">
        <v>0.768</v>
      </c>
      <c r="Y11" s="10">
        <f t="shared" si="0"/>
        <v>0.32831932773109246</v>
      </c>
      <c r="Z11" s="10">
        <f>((0.72*M11-N11)+(0.75*P11)+(0.9*(G11-Sheet1!M12))+(1.24*'FG Stand'!H11)+(1.56*'FG Stand'!I11)+(1.95*'FG Stand'!J11))/'FG Stand'!E11</f>
        <v>0.34928403361344534</v>
      </c>
    </row>
    <row r="12" spans="1:26" ht="15">
      <c r="A12" s="7" t="s">
        <v>17</v>
      </c>
      <c r="B12" s="8" t="s">
        <v>51</v>
      </c>
      <c r="C12" s="4">
        <v>34</v>
      </c>
      <c r="D12" s="4">
        <v>94</v>
      </c>
      <c r="E12" s="4">
        <v>99</v>
      </c>
      <c r="F12" s="4">
        <v>27</v>
      </c>
      <c r="G12" s="4">
        <v>16</v>
      </c>
      <c r="H12" s="4">
        <v>7</v>
      </c>
      <c r="I12" s="4">
        <v>0</v>
      </c>
      <c r="J12" s="4">
        <v>4</v>
      </c>
      <c r="K12" s="4">
        <v>11</v>
      </c>
      <c r="L12" s="4">
        <v>14</v>
      </c>
      <c r="M12" s="4">
        <v>4</v>
      </c>
      <c r="N12" s="4">
        <v>0</v>
      </c>
      <c r="O12" s="4">
        <v>18</v>
      </c>
      <c r="P12" s="4">
        <v>1</v>
      </c>
      <c r="Q12" s="4">
        <v>0</v>
      </c>
      <c r="R12" s="4">
        <v>0</v>
      </c>
      <c r="S12" s="4">
        <v>2</v>
      </c>
      <c r="T12" s="4">
        <v>0</v>
      </c>
      <c r="U12" s="4">
        <v>2</v>
      </c>
      <c r="V12" s="13">
        <v>0.323</v>
      </c>
      <c r="W12" s="13">
        <v>0.489</v>
      </c>
      <c r="X12" s="13">
        <v>0.813</v>
      </c>
      <c r="Y12" s="10">
        <f t="shared" si="0"/>
        <v>0.34858585858585855</v>
      </c>
      <c r="Z12" s="10">
        <f>((0.72*M12-N12)+(0.75*P12)+(0.9*(G12-Sheet1!M13))+(1.24*'FG Stand'!H12)+(1.56*'FG Stand'!I12)+(1.95*'FG Stand'!J12))/'FG Stand'!E12</f>
        <v>0.3936767676767676</v>
      </c>
    </row>
    <row r="13" spans="1:26" ht="15">
      <c r="A13" s="7" t="s">
        <v>8</v>
      </c>
      <c r="B13" s="8" t="s">
        <v>52</v>
      </c>
      <c r="C13" s="4">
        <v>137</v>
      </c>
      <c r="D13" s="4">
        <v>500</v>
      </c>
      <c r="E13" s="4">
        <v>567</v>
      </c>
      <c r="F13" s="4">
        <v>160</v>
      </c>
      <c r="G13" s="4">
        <v>110</v>
      </c>
      <c r="H13" s="4">
        <v>29</v>
      </c>
      <c r="I13" s="4">
        <v>7</v>
      </c>
      <c r="J13" s="4">
        <v>14</v>
      </c>
      <c r="K13" s="4">
        <v>90</v>
      </c>
      <c r="L13" s="4">
        <v>66</v>
      </c>
      <c r="M13" s="4">
        <v>54</v>
      </c>
      <c r="N13" s="4">
        <v>2</v>
      </c>
      <c r="O13" s="4">
        <v>89</v>
      </c>
      <c r="P13" s="4">
        <v>5</v>
      </c>
      <c r="Q13" s="4">
        <v>4</v>
      </c>
      <c r="R13" s="4">
        <v>4</v>
      </c>
      <c r="S13" s="4">
        <v>5</v>
      </c>
      <c r="T13" s="4">
        <v>30</v>
      </c>
      <c r="U13" s="4">
        <v>7</v>
      </c>
      <c r="V13" s="13">
        <v>0.389</v>
      </c>
      <c r="W13" s="13">
        <v>0.49</v>
      </c>
      <c r="X13" s="13">
        <v>0.879</v>
      </c>
      <c r="Y13" s="10">
        <f t="shared" si="0"/>
        <v>0.3770899470899471</v>
      </c>
      <c r="Z13" s="10">
        <f>((0.72*M13-N13)+(0.75*P13)+(0.9*(G13-Sheet1!M14))+(1.24*'FG Stand'!H13)+(1.56*'FG Stand'!I13)+(1.95*'FG Stand'!J13))/'FG Stand'!E13</f>
        <v>0.3747042328042328</v>
      </c>
    </row>
    <row r="14" spans="1:26" ht="15">
      <c r="A14" s="7" t="s">
        <v>21</v>
      </c>
      <c r="B14" s="8" t="s">
        <v>53</v>
      </c>
      <c r="C14" s="4">
        <v>15</v>
      </c>
      <c r="D14" s="4">
        <v>30</v>
      </c>
      <c r="E14" s="4">
        <v>35</v>
      </c>
      <c r="F14" s="4">
        <v>9</v>
      </c>
      <c r="G14" s="4">
        <v>8</v>
      </c>
      <c r="H14" s="4">
        <v>0</v>
      </c>
      <c r="I14" s="4">
        <v>0</v>
      </c>
      <c r="J14" s="4">
        <v>1</v>
      </c>
      <c r="K14" s="4">
        <v>4</v>
      </c>
      <c r="L14" s="4">
        <v>2</v>
      </c>
      <c r="M14" s="4">
        <v>3</v>
      </c>
      <c r="N14" s="4">
        <v>0</v>
      </c>
      <c r="O14" s="4">
        <v>4</v>
      </c>
      <c r="P14" s="4">
        <v>2</v>
      </c>
      <c r="Q14" s="4">
        <v>0</v>
      </c>
      <c r="R14" s="4">
        <v>0</v>
      </c>
      <c r="S14" s="4">
        <v>1</v>
      </c>
      <c r="T14" s="4">
        <v>0</v>
      </c>
      <c r="U14" s="4">
        <v>0</v>
      </c>
      <c r="V14" s="13">
        <v>0.4</v>
      </c>
      <c r="W14" s="13">
        <v>0.4</v>
      </c>
      <c r="X14" s="13">
        <v>0.8</v>
      </c>
      <c r="Y14" s="10">
        <f t="shared" si="0"/>
        <v>0.36599999999999994</v>
      </c>
      <c r="Z14" s="10">
        <f>((0.72*M14-N14)+(0.75*P14)+(0.9*(G14-Sheet1!M15))+(1.24*'FG Stand'!H14)+(1.56*'FG Stand'!I14)+(1.95*'FG Stand'!J14))/'FG Stand'!E14</f>
        <v>0.37736571428571425</v>
      </c>
    </row>
    <row r="15" spans="1:26" ht="15">
      <c r="A15" s="7" t="s">
        <v>20</v>
      </c>
      <c r="B15" s="8" t="s">
        <v>49</v>
      </c>
      <c r="C15" s="4">
        <v>11</v>
      </c>
      <c r="D15" s="4">
        <v>32</v>
      </c>
      <c r="E15" s="4">
        <v>37</v>
      </c>
      <c r="F15" s="4">
        <v>6</v>
      </c>
      <c r="G15" s="4">
        <v>2</v>
      </c>
      <c r="H15" s="4">
        <v>1</v>
      </c>
      <c r="I15" s="4">
        <v>0</v>
      </c>
      <c r="J15" s="4">
        <v>3</v>
      </c>
      <c r="K15" s="4">
        <v>3</v>
      </c>
      <c r="L15" s="4">
        <v>7</v>
      </c>
      <c r="M15" s="4">
        <v>3</v>
      </c>
      <c r="N15" s="4">
        <v>0</v>
      </c>
      <c r="O15" s="4">
        <v>7</v>
      </c>
      <c r="P15" s="4">
        <v>1</v>
      </c>
      <c r="Q15" s="4">
        <v>1</v>
      </c>
      <c r="R15" s="4">
        <v>0</v>
      </c>
      <c r="S15" s="4">
        <v>0</v>
      </c>
      <c r="T15" s="4">
        <v>1</v>
      </c>
      <c r="U15" s="4">
        <v>0</v>
      </c>
      <c r="V15" s="13">
        <v>0.27</v>
      </c>
      <c r="W15" s="13">
        <v>0.5</v>
      </c>
      <c r="X15" s="13">
        <v>0.77</v>
      </c>
      <c r="Y15" s="10">
        <f t="shared" si="0"/>
        <v>0.31891891891891894</v>
      </c>
      <c r="Z15" s="10">
        <f>((0.72*M15-N15)+(0.75*P15)+(0.9*(G15-Sheet1!M16))+(1.24*'FG Stand'!H15)+(1.56*'FG Stand'!I15)+(1.95*'FG Stand'!J15))/'FG Stand'!E15</f>
        <v>0.3014054054054054</v>
      </c>
    </row>
    <row r="16" spans="1:26" ht="15">
      <c r="A16" s="7" t="s">
        <v>16</v>
      </c>
      <c r="B16" s="8" t="s">
        <v>51</v>
      </c>
      <c r="C16" s="4">
        <v>35</v>
      </c>
      <c r="D16" s="4">
        <v>99</v>
      </c>
      <c r="E16" s="4">
        <v>107</v>
      </c>
      <c r="F16" s="4">
        <v>24</v>
      </c>
      <c r="G16" s="4">
        <v>19</v>
      </c>
      <c r="H16" s="4">
        <v>3</v>
      </c>
      <c r="I16" s="4">
        <v>1</v>
      </c>
      <c r="J16" s="4">
        <v>1</v>
      </c>
      <c r="K16" s="4">
        <v>12</v>
      </c>
      <c r="L16" s="4">
        <v>12</v>
      </c>
      <c r="M16" s="4">
        <v>7</v>
      </c>
      <c r="N16" s="4">
        <v>0</v>
      </c>
      <c r="O16" s="4">
        <v>12</v>
      </c>
      <c r="P16" s="4">
        <v>0</v>
      </c>
      <c r="Q16" s="4">
        <v>0</v>
      </c>
      <c r="R16" s="4">
        <v>1</v>
      </c>
      <c r="S16" s="4">
        <v>5</v>
      </c>
      <c r="T16" s="4">
        <v>2</v>
      </c>
      <c r="U16" s="4">
        <v>1</v>
      </c>
      <c r="V16" s="13">
        <v>0.292</v>
      </c>
      <c r="W16" s="13">
        <v>0.323</v>
      </c>
      <c r="X16" s="13">
        <v>0.616</v>
      </c>
      <c r="Y16" s="10">
        <f t="shared" si="0"/>
        <v>0.2744859813084112</v>
      </c>
      <c r="Z16" s="10">
        <f>((0.72*M16-N16)+(0.75*P16)+(0.9*(G16-Sheet1!M17))+(1.24*'FG Stand'!H16)+(1.56*'FG Stand'!I16)+(1.95*'FG Stand'!J16))/'FG Stand'!E16</f>
        <v>0.26420747663551397</v>
      </c>
    </row>
    <row r="17" spans="1:26" ht="15">
      <c r="A17" s="7" t="s">
        <v>10</v>
      </c>
      <c r="B17" s="8" t="s">
        <v>53</v>
      </c>
      <c r="C17" s="4">
        <v>122</v>
      </c>
      <c r="D17" s="4">
        <v>412</v>
      </c>
      <c r="E17" s="4">
        <v>476</v>
      </c>
      <c r="F17" s="4">
        <v>91</v>
      </c>
      <c r="G17" s="4">
        <v>60</v>
      </c>
      <c r="H17" s="4">
        <v>16</v>
      </c>
      <c r="I17" s="4">
        <v>1</v>
      </c>
      <c r="J17" s="4">
        <v>14</v>
      </c>
      <c r="K17" s="4">
        <v>45</v>
      </c>
      <c r="L17" s="4">
        <v>64</v>
      </c>
      <c r="M17" s="4">
        <v>57</v>
      </c>
      <c r="N17" s="4">
        <v>2</v>
      </c>
      <c r="O17" s="4">
        <v>119</v>
      </c>
      <c r="P17" s="4">
        <v>2</v>
      </c>
      <c r="Q17" s="4">
        <v>5</v>
      </c>
      <c r="R17" s="4">
        <v>0</v>
      </c>
      <c r="S17" s="4">
        <v>6</v>
      </c>
      <c r="T17" s="4">
        <v>2</v>
      </c>
      <c r="U17" s="4">
        <v>0</v>
      </c>
      <c r="V17" s="13">
        <v>0.315</v>
      </c>
      <c r="W17" s="13">
        <v>0.367</v>
      </c>
      <c r="X17" s="13">
        <v>0.682</v>
      </c>
      <c r="Y17" s="10">
        <f t="shared" si="0"/>
        <v>0.30092436974789916</v>
      </c>
      <c r="Z17" s="10">
        <f>((0.72*M17-N17)+(0.75*P17)+(0.9*(G17-Sheet1!M18))+(1.24*'FG Stand'!H17)+(1.56*'FG Stand'!I17)+(1.95*'FG Stand'!J17))/'FG Stand'!E17</f>
        <v>0.2939474789915967</v>
      </c>
    </row>
    <row r="18" spans="1:26" ht="15">
      <c r="A18" s="7" t="s">
        <v>18</v>
      </c>
      <c r="B18" s="8" t="s">
        <v>52</v>
      </c>
      <c r="C18" s="4">
        <v>31</v>
      </c>
      <c r="D18" s="4">
        <v>90</v>
      </c>
      <c r="E18" s="4">
        <v>93</v>
      </c>
      <c r="F18" s="4">
        <v>25</v>
      </c>
      <c r="G18" s="4">
        <v>14</v>
      </c>
      <c r="H18" s="4">
        <v>8</v>
      </c>
      <c r="I18" s="4">
        <v>2</v>
      </c>
      <c r="J18" s="4">
        <v>1</v>
      </c>
      <c r="K18" s="4">
        <v>10</v>
      </c>
      <c r="L18" s="4">
        <v>6</v>
      </c>
      <c r="M18" s="4">
        <v>3</v>
      </c>
      <c r="N18" s="4">
        <v>0</v>
      </c>
      <c r="O18" s="4">
        <v>20</v>
      </c>
      <c r="P18" s="4">
        <v>0</v>
      </c>
      <c r="Q18" s="4">
        <v>0</v>
      </c>
      <c r="R18" s="4">
        <v>0</v>
      </c>
      <c r="S18" s="4">
        <v>1</v>
      </c>
      <c r="T18" s="4">
        <v>2</v>
      </c>
      <c r="U18" s="4">
        <v>2</v>
      </c>
      <c r="V18" s="13">
        <v>0.301</v>
      </c>
      <c r="W18" s="13">
        <v>0.444</v>
      </c>
      <c r="X18" s="13">
        <v>0.746</v>
      </c>
      <c r="Y18" s="10">
        <f t="shared" si="0"/>
        <v>0.31989247311827956</v>
      </c>
      <c r="Z18" s="10">
        <f>((0.72*M18-N18)+(0.75*P18)+(0.9*(G18-Sheet1!M19))+(1.24*'FG Stand'!H18)+(1.56*'FG Stand'!I18)+(1.95*'FG Stand'!J18))/'FG Stand'!E18</f>
        <v>0.25059247311827965</v>
      </c>
    </row>
    <row r="19" spans="1:26" ht="15">
      <c r="A19" s="7" t="s">
        <v>12</v>
      </c>
      <c r="B19" s="8" t="s">
        <v>54</v>
      </c>
      <c r="C19" s="4">
        <v>105</v>
      </c>
      <c r="D19" s="4">
        <v>296</v>
      </c>
      <c r="E19" s="4">
        <v>336</v>
      </c>
      <c r="F19" s="4">
        <v>75</v>
      </c>
      <c r="G19" s="4">
        <v>51</v>
      </c>
      <c r="H19" s="4">
        <v>12</v>
      </c>
      <c r="I19" s="4">
        <v>0</v>
      </c>
      <c r="J19" s="4">
        <v>12</v>
      </c>
      <c r="K19" s="4">
        <v>38</v>
      </c>
      <c r="L19" s="4">
        <v>41</v>
      </c>
      <c r="M19" s="4">
        <v>34</v>
      </c>
      <c r="N19" s="4">
        <v>2</v>
      </c>
      <c r="O19" s="4">
        <v>54</v>
      </c>
      <c r="P19" s="4">
        <v>2</v>
      </c>
      <c r="Q19" s="4">
        <v>3</v>
      </c>
      <c r="R19" s="4">
        <v>1</v>
      </c>
      <c r="S19" s="4">
        <v>4</v>
      </c>
      <c r="T19" s="4">
        <v>1</v>
      </c>
      <c r="U19" s="4">
        <v>0</v>
      </c>
      <c r="V19" s="13">
        <v>0.331</v>
      </c>
      <c r="W19" s="13">
        <v>0.416</v>
      </c>
      <c r="X19" s="13">
        <v>0.747</v>
      </c>
      <c r="Y19" s="10">
        <f t="shared" si="0"/>
        <v>0.3219047619047619</v>
      </c>
      <c r="Z19" s="10">
        <f>((0.72*M19-N19)+(0.75*P19)+(0.9*(G19-Sheet1!M20))+(1.24*'FG Stand'!H19)+(1.56*'FG Stand'!I19)+(1.95*'FG Stand'!J19))/'FG Stand'!E19</f>
        <v>0.26699404761904766</v>
      </c>
    </row>
    <row r="20" ht="15">
      <c r="Y20" s="10"/>
    </row>
    <row r="21" spans="1:25" ht="15">
      <c r="A21" t="s">
        <v>68</v>
      </c>
      <c r="E21" s="4">
        <v>187060</v>
      </c>
      <c r="F21" s="4">
        <v>43524</v>
      </c>
      <c r="G21">
        <f>F21-H21-I21-J21</f>
        <v>28796</v>
      </c>
      <c r="H21" s="4">
        <v>8737</v>
      </c>
      <c r="I21" s="4">
        <v>949</v>
      </c>
      <c r="J21" s="4">
        <v>5042</v>
      </c>
      <c r="M21" s="4">
        <v>16620</v>
      </c>
      <c r="N21" s="4">
        <v>1179</v>
      </c>
      <c r="P21" s="4">
        <v>1590</v>
      </c>
      <c r="Y21" s="10">
        <f t="shared" si="0"/>
        <v>0.32098000641505403</v>
      </c>
    </row>
  </sheetData>
  <sheetProtection/>
  <hyperlinks>
    <hyperlink ref="A1" r:id="rId1" tooltip="Click here to sort" display="javascript:__doPostBack('WSeason$dg1$ctl01$ctl02$ctl00$ctl00','')"/>
    <hyperlink ref="B1" r:id="rId2" tooltip="Click here to sort" display="javascript:__doPostBack('WSeason$dg1$ctl01$ctl02$ctl00$ctl01','')"/>
    <hyperlink ref="C1" r:id="rId3" tooltip="Click here to sort" display="javascript:__doPostBack('WSeason$dg1$ctl01$ctl02$ctl00$ctl02','')"/>
    <hyperlink ref="D1" r:id="rId4" tooltip="Click here to sort" display="javascript:__doPostBack('WSeason$dg1$ctl01$ctl02$ctl00$ctl03','')"/>
    <hyperlink ref="E1" r:id="rId5" tooltip="Click here to sort" display="javascript:__doPostBack('WSeason$dg1$ctl01$ctl02$ctl00$ctl04','')"/>
    <hyperlink ref="F1" r:id="rId6" tooltip="Click here to sort" display="javascript:__doPostBack('WSeason$dg1$ctl01$ctl02$ctl00$ctl05','')"/>
    <hyperlink ref="G1" r:id="rId7" tooltip="Click here to sort" display="javascript:__doPostBack('WSeason$dg1$ctl01$ctl02$ctl00$ctl06','')"/>
    <hyperlink ref="H1" r:id="rId8" tooltip="Click here to sort" display="javascript:__doPostBack('WSeason$dg1$ctl01$ctl02$ctl00$ctl07','')"/>
    <hyperlink ref="I1" r:id="rId9" tooltip="Click here to sort" display="javascript:__doPostBack('WSeason$dg1$ctl01$ctl02$ctl00$ctl08','')"/>
    <hyperlink ref="J1" r:id="rId10" tooltip="Click here to sort" display="javascript:__doPostBack('WSeason$dg1$ctl01$ctl02$ctl00$ctl09','')"/>
    <hyperlink ref="K1" r:id="rId11" tooltip="Click here to sort" display="javascript:__doPostBack('WSeason$dg1$ctl01$ctl02$ctl00$ctl10','')"/>
    <hyperlink ref="L1" r:id="rId12" tooltip="Click here to sort" display="javascript:__doPostBack('WSeason$dg1$ctl01$ctl02$ctl00$ctl11','')"/>
    <hyperlink ref="M1" r:id="rId13" tooltip="Click here to sort" display="javascript:__doPostBack('WSeason$dg1$ctl01$ctl02$ctl00$ctl12','')"/>
    <hyperlink ref="N1" r:id="rId14" tooltip="Click here to sort" display="javascript:__doPostBack('WSeason$dg1$ctl01$ctl02$ctl00$ctl13','')"/>
    <hyperlink ref="O1" r:id="rId15" tooltip="Click here to sort" display="javascript:__doPostBack('WSeason$dg1$ctl01$ctl02$ctl00$ctl14','')"/>
    <hyperlink ref="P1" r:id="rId16" tooltip="Click here to sort" display="javascript:__doPostBack('WSeason$dg1$ctl01$ctl02$ctl00$ctl15','')"/>
    <hyperlink ref="Q1" r:id="rId17" tooltip="Click here to sort" display="javascript:__doPostBack('WSeason$dg1$ctl01$ctl02$ctl00$ctl16','')"/>
    <hyperlink ref="R1" r:id="rId18" tooltip="Click here to sort" display="javascript:__doPostBack('WSeason$dg1$ctl01$ctl02$ctl00$ctl17','')"/>
    <hyperlink ref="S1" r:id="rId19" tooltip="Click here to sort" display="javascript:__doPostBack('WSeason$dg1$ctl01$ctl02$ctl00$ctl18','')"/>
    <hyperlink ref="T1" r:id="rId20" tooltip="Click here to sort" display="javascript:__doPostBack('WSeason$dg1$ctl01$ctl02$ctl00$ctl19','')"/>
    <hyperlink ref="U1" r:id="rId21" tooltip="Click here to sort" display="javascript:__doPostBack('WSeason$dg1$ctl01$ctl02$ctl00$ctl20','')"/>
    <hyperlink ref="A13" r:id="rId22" display="../../../../JASON~1.NWP/AppData/Local/Temp/statss.aspx%3fplayerid=8219&amp;position=SS"/>
    <hyperlink ref="A5" r:id="rId23" display="../../../../JASON~1.NWP/AppData/Local/Temp/statss.aspx%3fplayerid=1201&amp;position=OF"/>
    <hyperlink ref="A14" r:id="rId24" display="../../../../JASON~1.NWP/AppData/Local/Temp/statss.aspx%3fplayerid=2384&amp;position=2B/OF"/>
    <hyperlink ref="A4" r:id="rId25" display="../../../../JASON~1.NWP/AppData/Local/Temp/statss.aspx%3fplayerid=7435&amp;position=2B/SS/OF"/>
    <hyperlink ref="A2" r:id="rId26" display="../../../../JASON~1.NWP/AppData/Local/Temp/statss.aspx%3fplayerid=7781&amp;position=2B/3B"/>
    <hyperlink ref="A12" r:id="rId27" display="../../../../JASON~1.NWP/AppData/Local/Temp/statss.aspx%3fplayerid=580&amp;position=C"/>
    <hyperlink ref="A8" r:id="rId28" display="../../../../JASON~1.NWP/AppData/Local/Temp/statss.aspx%3fplayerid=9368&amp;position=3B"/>
    <hyperlink ref="A18" r:id="rId29" display="../../../../JASON~1.NWP/AppData/Local/Temp/statss.aspx%3fplayerid=8380&amp;position=SS"/>
    <hyperlink ref="A19" r:id="rId30" display="../../../../JASON~1.NWP/AppData/Local/Temp/statss.aspx%3fplayerid=2192&amp;position=3B"/>
    <hyperlink ref="A16" r:id="rId31" display="../../../../JASON~1.NWP/AppData/Local/Temp/statss.aspx%3fplayerid=1835&amp;position=C"/>
    <hyperlink ref="A3" r:id="rId32" display="../../../../JASON~1.NWP/AppData/Local/Temp/statss.aspx%3fplayerid=5015&amp;position=OF"/>
    <hyperlink ref="A11" r:id="rId33" display="../../../../JASON~1.NWP/AppData/Local/Temp/statss.aspx%3fplayerid=1256&amp;position=OF"/>
    <hyperlink ref="A6" r:id="rId34" display="../../../../JASON~1.NWP/AppData/Local/Temp/statss.aspx%3fplayerid=934&amp;position=1B"/>
    <hyperlink ref="A10" r:id="rId35" display="../../../../JASON~1.NWP/AppData/Local/Temp/statss.aspx%3fplayerid=2184&amp;position=OF"/>
    <hyperlink ref="A17" r:id="rId36" display="../../../../JASON~1.NWP/AppData/Local/Temp/statss.aspx%3fplayerid=949&amp;position=OF"/>
    <hyperlink ref="A7" r:id="rId37" display="../../../../JASON~1.NWP/AppData/Local/Temp/statss.aspx%3fplayerid=3179&amp;position=C"/>
    <hyperlink ref="A9" r:id="rId38" display="../../../../JASON~1.NWP/AppData/Local/Temp/statss.aspx%3fplayerid=7755&amp;position=OF"/>
    <hyperlink ref="A15" r:id="rId39" display="../../../../JASON~1.NWP/AppData/Local/Temp/statss.aspx%3fplayerid=3353&amp;position=OF"/>
    <hyperlink ref="V1" r:id="rId40" tooltip="Click here to sort" display="javascript:__doPostBack('WSeason$dg1$ctl01$ctl02$ctl00$ctl06','')"/>
    <hyperlink ref="W1" r:id="rId41" tooltip="Click here to sort" display="javascript:__doPostBack('WSeason$dg1$ctl01$ctl02$ctl00$ctl07','')"/>
    <hyperlink ref="X1" r:id="rId42" tooltip="Click here to sort" display="javascript:__doPostBack('WSeason$dg1$ctl01$ctl02$ctl00$ctl08','')"/>
    <hyperlink ref="Y1" r:id="rId43" tooltip="Click here to sort" display="javascript:__doPostBack('WSeason$dg1$ctl01$ctl02$ctl00$ctl14','')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O1" sqref="O1:O65536"/>
    </sheetView>
  </sheetViews>
  <sheetFormatPr defaultColWidth="9.140625" defaultRowHeight="15"/>
  <cols>
    <col min="1" max="1" width="17.28125" style="0" bestFit="1" customWidth="1"/>
    <col min="2" max="2" width="5.8515625" style="0" bestFit="1" customWidth="1"/>
    <col min="3" max="4" width="6.7109375" style="0" bestFit="1" customWidth="1"/>
    <col min="5" max="5" width="5.28125" style="0" bestFit="1" customWidth="1"/>
    <col min="6" max="6" width="5.421875" style="0" bestFit="1" customWidth="1"/>
    <col min="7" max="9" width="6.28125" style="1" bestFit="1" customWidth="1"/>
    <col min="10" max="10" width="5.421875" style="0" bestFit="1" customWidth="1"/>
    <col min="11" max="11" width="4.28125" style="0" bestFit="1" customWidth="1"/>
    <col min="12" max="12" width="6.28125" style="0" bestFit="1" customWidth="1"/>
    <col min="13" max="13" width="5.421875" style="0" bestFit="1" customWidth="1"/>
    <col min="14" max="14" width="6.28125" style="0" bestFit="1" customWidth="1"/>
    <col min="15" max="15" width="7.7109375" style="1" bestFit="1" customWidth="1"/>
  </cols>
  <sheetData>
    <row r="1" spans="1:14" ht="15">
      <c r="A1" s="5" t="s">
        <v>31</v>
      </c>
      <c r="B1" s="5" t="s">
        <v>32</v>
      </c>
      <c r="C1" s="6" t="s">
        <v>55</v>
      </c>
      <c r="D1" s="6" t="s">
        <v>56</v>
      </c>
      <c r="E1" s="6" t="s">
        <v>57</v>
      </c>
      <c r="F1" s="6" t="s">
        <v>48</v>
      </c>
      <c r="G1" s="12" t="s">
        <v>58</v>
      </c>
      <c r="H1" s="12" t="s">
        <v>59</v>
      </c>
      <c r="I1" s="12" t="s">
        <v>60</v>
      </c>
      <c r="J1" s="6" t="s">
        <v>61</v>
      </c>
      <c r="K1" s="6" t="s">
        <v>62</v>
      </c>
      <c r="L1" s="6" t="s">
        <v>2</v>
      </c>
      <c r="M1" s="6" t="s">
        <v>63</v>
      </c>
      <c r="N1" s="6" t="s">
        <v>64</v>
      </c>
    </row>
    <row r="2" spans="1:14" ht="15">
      <c r="A2" s="7" t="s">
        <v>14</v>
      </c>
      <c r="B2" s="8" t="s">
        <v>36</v>
      </c>
      <c r="C2" s="9">
        <v>0.094</v>
      </c>
      <c r="D2" s="9">
        <v>0.19</v>
      </c>
      <c r="E2" s="4">
        <v>0.55</v>
      </c>
      <c r="F2" s="4">
        <v>0.29</v>
      </c>
      <c r="G2" s="13">
        <v>0.355</v>
      </c>
      <c r="H2" s="13">
        <v>0.39</v>
      </c>
      <c r="I2" s="13">
        <v>0.745</v>
      </c>
      <c r="J2" s="4">
        <v>0.1</v>
      </c>
      <c r="K2" s="4">
        <v>6</v>
      </c>
      <c r="L2" s="4">
        <v>0.355</v>
      </c>
      <c r="M2" s="4">
        <v>33.1</v>
      </c>
      <c r="N2" s="4">
        <v>1.9</v>
      </c>
    </row>
    <row r="3" spans="1:14" ht="15">
      <c r="A3" s="7" t="s">
        <v>6</v>
      </c>
      <c r="B3" s="8" t="s">
        <v>49</v>
      </c>
      <c r="C3" s="9">
        <v>0.092</v>
      </c>
      <c r="D3" s="9">
        <v>0.271</v>
      </c>
      <c r="E3" s="4">
        <v>0.38</v>
      </c>
      <c r="F3" s="4">
        <v>0.241</v>
      </c>
      <c r="G3" s="13">
        <v>0.313</v>
      </c>
      <c r="H3" s="13">
        <v>0.373</v>
      </c>
      <c r="I3" s="13">
        <v>0.686</v>
      </c>
      <c r="J3" s="4">
        <v>0.132</v>
      </c>
      <c r="K3" s="4">
        <v>6.8</v>
      </c>
      <c r="L3" s="4">
        <v>0.312</v>
      </c>
      <c r="M3" s="4">
        <v>65.2</v>
      </c>
      <c r="N3" s="4">
        <v>-9.8</v>
      </c>
    </row>
    <row r="4" spans="1:14" ht="15">
      <c r="A4" s="7" t="s">
        <v>7</v>
      </c>
      <c r="B4" s="8" t="s">
        <v>50</v>
      </c>
      <c r="C4" s="9">
        <v>0.154</v>
      </c>
      <c r="D4" s="9">
        <v>0.208</v>
      </c>
      <c r="E4" s="4">
        <v>0.88</v>
      </c>
      <c r="F4" s="4">
        <v>0.297</v>
      </c>
      <c r="G4" s="13">
        <v>0.405</v>
      </c>
      <c r="H4" s="13">
        <v>0.543</v>
      </c>
      <c r="I4" s="13">
        <v>0.948</v>
      </c>
      <c r="J4" s="4">
        <v>0.246</v>
      </c>
      <c r="K4" s="4">
        <v>6.1</v>
      </c>
      <c r="L4" s="4">
        <v>0.33</v>
      </c>
      <c r="M4" s="4">
        <v>111.1</v>
      </c>
      <c r="N4" s="4">
        <v>39.3</v>
      </c>
    </row>
    <row r="5" spans="1:14" ht="15">
      <c r="A5" s="7" t="s">
        <v>4</v>
      </c>
      <c r="B5" s="8" t="s">
        <v>49</v>
      </c>
      <c r="C5" s="9">
        <v>0.078</v>
      </c>
      <c r="D5" s="9">
        <v>0.163</v>
      </c>
      <c r="E5" s="4">
        <v>0.52</v>
      </c>
      <c r="F5" s="4">
        <v>0.305</v>
      </c>
      <c r="G5" s="13">
        <v>0.364</v>
      </c>
      <c r="H5" s="13">
        <v>0.452</v>
      </c>
      <c r="I5" s="13">
        <v>0.816</v>
      </c>
      <c r="J5" s="4">
        <v>0.147</v>
      </c>
      <c r="K5" s="4">
        <v>7.7</v>
      </c>
      <c r="L5" s="4">
        <v>0.346</v>
      </c>
      <c r="M5" s="4">
        <v>101.6</v>
      </c>
      <c r="N5" s="4">
        <v>21.1</v>
      </c>
    </row>
    <row r="6" spans="1:14" ht="15">
      <c r="A6" s="7" t="s">
        <v>9</v>
      </c>
      <c r="B6" s="8" t="s">
        <v>35</v>
      </c>
      <c r="C6" s="9">
        <v>0.156</v>
      </c>
      <c r="D6" s="9">
        <v>0.346</v>
      </c>
      <c r="E6" s="4">
        <v>0.53</v>
      </c>
      <c r="F6" s="4">
        <v>0.227</v>
      </c>
      <c r="G6" s="13">
        <v>0.356</v>
      </c>
      <c r="H6" s="13">
        <v>0.537</v>
      </c>
      <c r="I6" s="13">
        <v>0.893</v>
      </c>
      <c r="J6" s="4">
        <v>0.31</v>
      </c>
      <c r="K6" s="4">
        <v>3.6</v>
      </c>
      <c r="L6" s="4">
        <v>0.253</v>
      </c>
      <c r="M6" s="4">
        <v>89.9</v>
      </c>
      <c r="N6" s="4">
        <v>21.6</v>
      </c>
    </row>
    <row r="7" spans="1:14" ht="15">
      <c r="A7" s="7" t="s">
        <v>11</v>
      </c>
      <c r="B7" s="8" t="s">
        <v>51</v>
      </c>
      <c r="C7" s="9">
        <v>0.046</v>
      </c>
      <c r="D7" s="9">
        <v>0.136</v>
      </c>
      <c r="E7" s="4">
        <v>0.35</v>
      </c>
      <c r="F7" s="4">
        <v>0.218</v>
      </c>
      <c r="G7" s="13">
        <v>0.261</v>
      </c>
      <c r="H7" s="13">
        <v>0.322</v>
      </c>
      <c r="I7" s="13">
        <v>0.583</v>
      </c>
      <c r="J7" s="4">
        <v>0.104</v>
      </c>
      <c r="K7" s="4">
        <v>3.5</v>
      </c>
      <c r="L7" s="4">
        <v>0.233</v>
      </c>
      <c r="M7" s="4">
        <v>25.1</v>
      </c>
      <c r="N7" s="4">
        <v>-24</v>
      </c>
    </row>
    <row r="8" spans="1:14" ht="15">
      <c r="A8" s="7" t="s">
        <v>5</v>
      </c>
      <c r="B8" s="8" t="s">
        <v>37</v>
      </c>
      <c r="C8" s="9">
        <v>0.11</v>
      </c>
      <c r="D8" s="9">
        <v>0.24</v>
      </c>
      <c r="E8" s="4">
        <v>0.51</v>
      </c>
      <c r="F8" s="4">
        <v>0.281</v>
      </c>
      <c r="G8" s="13">
        <v>0.364</v>
      </c>
      <c r="H8" s="13">
        <v>0.526</v>
      </c>
      <c r="I8" s="13">
        <v>0.889</v>
      </c>
      <c r="J8" s="4">
        <v>0.245</v>
      </c>
      <c r="K8" s="4">
        <v>4</v>
      </c>
      <c r="L8" s="4">
        <v>0.319</v>
      </c>
      <c r="M8" s="4">
        <v>108.7</v>
      </c>
      <c r="N8" s="4">
        <v>28.3</v>
      </c>
    </row>
    <row r="9" spans="1:14" ht="15">
      <c r="A9" s="7" t="s">
        <v>19</v>
      </c>
      <c r="B9" s="8" t="s">
        <v>49</v>
      </c>
      <c r="C9" s="9">
        <v>0</v>
      </c>
      <c r="D9" s="9">
        <v>0.324</v>
      </c>
      <c r="E9" s="4">
        <v>0</v>
      </c>
      <c r="F9" s="4">
        <v>0.206</v>
      </c>
      <c r="G9" s="13">
        <v>0.206</v>
      </c>
      <c r="H9" s="13">
        <v>0.206</v>
      </c>
      <c r="I9" s="13">
        <v>0.412</v>
      </c>
      <c r="J9" s="4">
        <v>0</v>
      </c>
      <c r="K9" s="4">
        <v>4.4</v>
      </c>
      <c r="L9" s="4">
        <v>0.304</v>
      </c>
      <c r="M9" s="4">
        <v>-0.9</v>
      </c>
      <c r="N9" s="4">
        <v>-5.1</v>
      </c>
    </row>
    <row r="10" spans="1:14" ht="15">
      <c r="A10" s="7" t="s">
        <v>13</v>
      </c>
      <c r="B10" s="8" t="s">
        <v>49</v>
      </c>
      <c r="C10" s="9">
        <v>0.13</v>
      </c>
      <c r="D10" s="9">
        <v>0.28</v>
      </c>
      <c r="E10" s="4">
        <v>0.53</v>
      </c>
      <c r="F10" s="4">
        <v>0.227</v>
      </c>
      <c r="G10" s="13">
        <v>0.326</v>
      </c>
      <c r="H10" s="13">
        <v>0.355</v>
      </c>
      <c r="I10" s="13">
        <v>0.681</v>
      </c>
      <c r="J10" s="4">
        <v>0.128</v>
      </c>
      <c r="K10" s="4">
        <v>3.8</v>
      </c>
      <c r="L10" s="4">
        <v>0.294</v>
      </c>
      <c r="M10" s="4">
        <v>33</v>
      </c>
      <c r="N10" s="4">
        <v>-6.1</v>
      </c>
    </row>
    <row r="11" spans="1:14" ht="15">
      <c r="A11" s="7" t="s">
        <v>15</v>
      </c>
      <c r="B11" s="8" t="s">
        <v>49</v>
      </c>
      <c r="C11" s="9">
        <v>0.124</v>
      </c>
      <c r="D11" s="9">
        <v>0.19</v>
      </c>
      <c r="E11" s="4">
        <v>0.74</v>
      </c>
      <c r="F11" s="4">
        <v>0.239</v>
      </c>
      <c r="G11" s="13">
        <v>0.329</v>
      </c>
      <c r="H11" s="13">
        <v>0.439</v>
      </c>
      <c r="I11" s="13">
        <v>0.768</v>
      </c>
      <c r="J11" s="4">
        <v>0.2</v>
      </c>
      <c r="K11" s="4">
        <v>4.4</v>
      </c>
      <c r="L11" s="4">
        <v>0.259</v>
      </c>
      <c r="M11" s="4">
        <v>29.6</v>
      </c>
      <c r="N11" s="4">
        <v>1</v>
      </c>
    </row>
    <row r="12" spans="1:14" ht="15">
      <c r="A12" s="7" t="s">
        <v>17</v>
      </c>
      <c r="B12" s="8" t="s">
        <v>51</v>
      </c>
      <c r="C12" s="9">
        <v>0.041</v>
      </c>
      <c r="D12" s="9">
        <v>0.191</v>
      </c>
      <c r="E12" s="4">
        <v>0.22</v>
      </c>
      <c r="F12" s="4">
        <v>0.287</v>
      </c>
      <c r="G12" s="13">
        <v>0.323</v>
      </c>
      <c r="H12" s="13">
        <v>0.489</v>
      </c>
      <c r="I12" s="13">
        <v>0.813</v>
      </c>
      <c r="J12" s="4">
        <v>0.202</v>
      </c>
      <c r="K12" s="4">
        <v>2.1</v>
      </c>
      <c r="L12" s="4">
        <v>0.319</v>
      </c>
      <c r="M12" s="4">
        <v>12.8</v>
      </c>
      <c r="N12" s="4">
        <v>0.9</v>
      </c>
    </row>
    <row r="13" spans="1:14" ht="15">
      <c r="A13" s="7" t="s">
        <v>8</v>
      </c>
      <c r="B13" s="8" t="s">
        <v>52</v>
      </c>
      <c r="C13" s="9">
        <v>0.097</v>
      </c>
      <c r="D13" s="9">
        <v>0.178</v>
      </c>
      <c r="E13" s="4">
        <v>0.61</v>
      </c>
      <c r="F13" s="4">
        <v>0.32</v>
      </c>
      <c r="G13" s="13">
        <v>0.389</v>
      </c>
      <c r="H13" s="13">
        <v>0.49</v>
      </c>
      <c r="I13" s="13">
        <v>0.879</v>
      </c>
      <c r="J13" s="4">
        <v>0.17</v>
      </c>
      <c r="K13" s="4">
        <v>7.2</v>
      </c>
      <c r="L13" s="4">
        <v>0.368</v>
      </c>
      <c r="M13" s="4">
        <v>96.1</v>
      </c>
      <c r="N13" s="4">
        <v>28.1</v>
      </c>
    </row>
    <row r="14" spans="1:14" ht="15">
      <c r="A14" s="7" t="s">
        <v>21</v>
      </c>
      <c r="B14" s="8" t="s">
        <v>53</v>
      </c>
      <c r="C14" s="9">
        <v>0.091</v>
      </c>
      <c r="D14" s="9">
        <v>0.133</v>
      </c>
      <c r="E14" s="4">
        <v>0.75</v>
      </c>
      <c r="F14" s="4">
        <v>0.3</v>
      </c>
      <c r="G14" s="13">
        <v>0.4</v>
      </c>
      <c r="H14" s="13">
        <v>0.4</v>
      </c>
      <c r="I14" s="13">
        <v>0.8</v>
      </c>
      <c r="J14" s="4">
        <v>0.1</v>
      </c>
      <c r="K14" s="4">
        <v>1.2</v>
      </c>
      <c r="L14" s="4">
        <v>0.32</v>
      </c>
      <c r="M14" s="4">
        <v>5.2</v>
      </c>
      <c r="N14" s="4">
        <v>1</v>
      </c>
    </row>
    <row r="15" spans="1:14" ht="15">
      <c r="A15" s="7" t="s">
        <v>20</v>
      </c>
      <c r="B15" s="8" t="s">
        <v>49</v>
      </c>
      <c r="C15" s="9">
        <v>0.086</v>
      </c>
      <c r="D15" s="9">
        <v>0.219</v>
      </c>
      <c r="E15" s="4">
        <v>0.43</v>
      </c>
      <c r="F15" s="4">
        <v>0.188</v>
      </c>
      <c r="G15" s="13">
        <v>0.27</v>
      </c>
      <c r="H15" s="13">
        <v>0.5</v>
      </c>
      <c r="I15" s="13">
        <v>0.77</v>
      </c>
      <c r="J15" s="4">
        <v>0.313</v>
      </c>
      <c r="K15" s="4">
        <v>3.7</v>
      </c>
      <c r="L15" s="4">
        <v>0.136</v>
      </c>
      <c r="M15" s="4">
        <v>4.5</v>
      </c>
      <c r="N15" s="4">
        <v>0</v>
      </c>
    </row>
    <row r="16" spans="1:14" ht="15">
      <c r="A16" s="7" t="s">
        <v>16</v>
      </c>
      <c r="B16" s="8" t="s">
        <v>51</v>
      </c>
      <c r="C16" s="9">
        <v>0.066</v>
      </c>
      <c r="D16" s="9">
        <v>0.121</v>
      </c>
      <c r="E16" s="4">
        <v>0.58</v>
      </c>
      <c r="F16" s="4">
        <v>0.242</v>
      </c>
      <c r="G16" s="13">
        <v>0.292</v>
      </c>
      <c r="H16" s="13">
        <v>0.323</v>
      </c>
      <c r="I16" s="13">
        <v>0.616</v>
      </c>
      <c r="J16" s="4">
        <v>0.081</v>
      </c>
      <c r="K16" s="4">
        <v>5.4</v>
      </c>
      <c r="L16" s="4">
        <v>0.267</v>
      </c>
      <c r="M16" s="4">
        <v>8.1</v>
      </c>
      <c r="N16" s="4">
        <v>-4.7</v>
      </c>
    </row>
    <row r="17" spans="1:14" ht="15">
      <c r="A17" s="7" t="s">
        <v>10</v>
      </c>
      <c r="B17" s="8" t="s">
        <v>53</v>
      </c>
      <c r="C17" s="9">
        <v>0.122</v>
      </c>
      <c r="D17" s="9">
        <v>0.289</v>
      </c>
      <c r="E17" s="4">
        <v>0.48</v>
      </c>
      <c r="F17" s="4">
        <v>0.221</v>
      </c>
      <c r="G17" s="13">
        <v>0.315</v>
      </c>
      <c r="H17" s="13">
        <v>0.367</v>
      </c>
      <c r="I17" s="13">
        <v>0.682</v>
      </c>
      <c r="J17" s="4">
        <v>0.146</v>
      </c>
      <c r="K17" s="4">
        <v>2.7</v>
      </c>
      <c r="L17" s="4">
        <v>0.276</v>
      </c>
      <c r="M17" s="4">
        <v>47.4</v>
      </c>
      <c r="N17" s="4">
        <v>-9.6</v>
      </c>
    </row>
    <row r="18" spans="1:14" ht="15">
      <c r="A18" s="7" t="s">
        <v>18</v>
      </c>
      <c r="B18" s="8" t="s">
        <v>52</v>
      </c>
      <c r="C18" s="9">
        <v>0.032</v>
      </c>
      <c r="D18" s="9">
        <v>0.222</v>
      </c>
      <c r="E18" s="4">
        <v>0.15</v>
      </c>
      <c r="F18" s="4">
        <v>0.278</v>
      </c>
      <c r="G18" s="13">
        <v>0.301</v>
      </c>
      <c r="H18" s="13">
        <v>0.444</v>
      </c>
      <c r="I18" s="13">
        <v>0.746</v>
      </c>
      <c r="J18" s="4">
        <v>0.167</v>
      </c>
      <c r="K18" s="4">
        <v>6.1</v>
      </c>
      <c r="L18" s="4">
        <v>0.348</v>
      </c>
      <c r="M18" s="4">
        <v>10.1</v>
      </c>
      <c r="N18" s="4">
        <v>-1.1</v>
      </c>
    </row>
    <row r="19" spans="1:14" ht="15">
      <c r="A19" s="7" t="s">
        <v>12</v>
      </c>
      <c r="B19" s="8" t="s">
        <v>54</v>
      </c>
      <c r="C19" s="9">
        <v>0.103</v>
      </c>
      <c r="D19" s="9">
        <v>0.182</v>
      </c>
      <c r="E19" s="4">
        <v>0.63</v>
      </c>
      <c r="F19" s="4">
        <v>0.253</v>
      </c>
      <c r="G19" s="13">
        <v>0.331</v>
      </c>
      <c r="H19" s="13">
        <v>0.416</v>
      </c>
      <c r="I19" s="13">
        <v>0.747</v>
      </c>
      <c r="J19" s="4">
        <v>0.162</v>
      </c>
      <c r="K19" s="4">
        <v>2.2</v>
      </c>
      <c r="L19" s="4">
        <v>0.274</v>
      </c>
      <c r="M19" s="4">
        <v>40</v>
      </c>
      <c r="N19" s="4">
        <v>-0.3</v>
      </c>
    </row>
  </sheetData>
  <sheetProtection/>
  <hyperlinks>
    <hyperlink ref="A1" r:id="rId1" tooltip="Click here to sort" display="javascript:__doPostBack('WSeason$dg1$ctl01$ctl02$ctl00$ctl00','')"/>
    <hyperlink ref="B1" r:id="rId2" tooltip="Click here to sort" display="javascript:__doPostBack('WSeason$dg1$ctl01$ctl02$ctl00$ctl01','')"/>
    <hyperlink ref="C1" r:id="rId3" tooltip="Click here to sort" display="javascript:__doPostBack('WSeason$dg1$ctl01$ctl02$ctl00$ctl02','')"/>
    <hyperlink ref="D1" r:id="rId4" tooltip="Click here to sort" display="javascript:__doPostBack('WSeason$dg1$ctl01$ctl02$ctl00$ctl03','')"/>
    <hyperlink ref="E1" r:id="rId5" tooltip="Click here to sort" display="javascript:__doPostBack('WSeason$dg1$ctl01$ctl02$ctl00$ctl04','')"/>
    <hyperlink ref="F1" r:id="rId6" tooltip="Click here to sort" display="javascript:__doPostBack('WSeason$dg1$ctl01$ctl02$ctl00$ctl05','')"/>
    <hyperlink ref="G1" r:id="rId7" tooltip="Click here to sort" display="javascript:__doPostBack('WSeason$dg1$ctl01$ctl02$ctl00$ctl06','')"/>
    <hyperlink ref="H1" r:id="rId8" tooltip="Click here to sort" display="javascript:__doPostBack('WSeason$dg1$ctl01$ctl02$ctl00$ctl07','')"/>
    <hyperlink ref="I1" r:id="rId9" tooltip="Click here to sort" display="javascript:__doPostBack('WSeason$dg1$ctl01$ctl02$ctl00$ctl08','')"/>
    <hyperlink ref="J1" r:id="rId10" tooltip="Click here to sort" display="javascript:__doPostBack('WSeason$dg1$ctl01$ctl02$ctl00$ctl09','')"/>
    <hyperlink ref="K1" r:id="rId11" tooltip="Click here to sort" display="javascript:__doPostBack('WSeason$dg1$ctl01$ctl02$ctl00$ctl10','')"/>
    <hyperlink ref="L1" r:id="rId12" tooltip="Click here to sort" display="javascript:__doPostBack('WSeason$dg1$ctl01$ctl02$ctl00$ctl11','')"/>
    <hyperlink ref="M1" r:id="rId13" tooltip="Click here to sort" display="javascript:__doPostBack('WSeason$dg1$ctl01$ctl02$ctl00$ctl12','')"/>
    <hyperlink ref="N1" r:id="rId14" tooltip="Click here to sort" display="javascript:__doPostBack('WSeason$dg1$ctl01$ctl02$ctl00$ctl13','')"/>
    <hyperlink ref="A4" r:id="rId15" display="../../../../JASON~1.NWP/AppData/Local/Temp/statss.aspx%3fplayerid=7435&amp;position=2B/SS/OF"/>
    <hyperlink ref="A13" r:id="rId16" display="../../../../JASON~1.NWP/AppData/Local/Temp/statss.aspx%3fplayerid=8219&amp;position=SS"/>
    <hyperlink ref="A8" r:id="rId17" display="../../../../JASON~1.NWP/AppData/Local/Temp/statss.aspx%3fplayerid=9368&amp;position=3B"/>
    <hyperlink ref="A6" r:id="rId18" display="../../../../JASON~1.NWP/AppData/Local/Temp/statss.aspx%3fplayerid=934&amp;position=1B"/>
    <hyperlink ref="A5" r:id="rId19" display="../../../../JASON~1.NWP/AppData/Local/Temp/statss.aspx%3fplayerid=1201&amp;position=OF"/>
    <hyperlink ref="A14" r:id="rId20" display="../../../../JASON~1.NWP/AppData/Local/Temp/statss.aspx%3fplayerid=2384&amp;position=2B/OF"/>
    <hyperlink ref="A12" r:id="rId21" display="../../../../JASON~1.NWP/AppData/Local/Temp/statss.aspx%3fplayerid=580&amp;position=C"/>
    <hyperlink ref="A2" r:id="rId22" display="../../../../JASON~1.NWP/AppData/Local/Temp/statss.aspx%3fplayerid=7781&amp;position=2B/3B"/>
    <hyperlink ref="A11" r:id="rId23" display="../../../../JASON~1.NWP/AppData/Local/Temp/statss.aspx%3fplayerid=1256&amp;position=OF"/>
    <hyperlink ref="A15" r:id="rId24" display="../../../../JASON~1.NWP/AppData/Local/Temp/statss.aspx%3fplayerid=3353&amp;position=OF"/>
    <hyperlink ref="A19" r:id="rId25" display="../../../../JASON~1.NWP/AppData/Local/Temp/statss.aspx%3fplayerid=2192&amp;position=3B"/>
    <hyperlink ref="A18" r:id="rId26" display="../../../../JASON~1.NWP/AppData/Local/Temp/statss.aspx%3fplayerid=8380&amp;position=SS"/>
    <hyperlink ref="A3" r:id="rId27" display="../../../../JASON~1.NWP/AppData/Local/Temp/statss.aspx%3fplayerid=5015&amp;position=OF"/>
    <hyperlink ref="A10" r:id="rId28" display="../../../../JASON~1.NWP/AppData/Local/Temp/statss.aspx%3fplayerid=2184&amp;position=OF"/>
    <hyperlink ref="A17" r:id="rId29" display="../../../../JASON~1.NWP/AppData/Local/Temp/statss.aspx%3fplayerid=949&amp;position=OF"/>
    <hyperlink ref="A16" r:id="rId30" display="../../../../JASON~1.NWP/AppData/Local/Temp/statss.aspx%3fplayerid=1835&amp;position=C"/>
    <hyperlink ref="A7" r:id="rId31" display="../../../../JASON~1.NWP/AppData/Local/Temp/statss.aspx%3fplayerid=3179&amp;position=C"/>
    <hyperlink ref="A9" r:id="rId32" display="../../../../JASON~1.NWP/AppData/Local/Temp/statss.aspx%3fplayerid=7755&amp;position=O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Hanselman</dc:creator>
  <cp:keywords/>
  <dc:description/>
  <cp:lastModifiedBy>Jason Hanselman</cp:lastModifiedBy>
  <dcterms:created xsi:type="dcterms:W3CDTF">2010-01-07T19:05:07Z</dcterms:created>
  <dcterms:modified xsi:type="dcterms:W3CDTF">2010-01-07T21:49:12Z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