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480" yWindow="120" windowWidth="27700" windowHeight="21440" tabRatio="500"/>
  </bookViews>
  <sheets>
    <sheet name="ALL F+" sheetId="1" r:id="rId1"/>
  </sheets>
  <definedNames>
    <definedName name="_2008_Schedule" localSheetId="0">#REF!</definedName>
    <definedName name="_2008_Schedule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962" i="1"/>
  <c r="M962"/>
  <c r="E962"/>
  <c r="I961"/>
  <c r="M961"/>
  <c r="E961"/>
  <c r="I960"/>
  <c r="M960"/>
  <c r="E960"/>
  <c r="I959"/>
  <c r="M959"/>
  <c r="E959"/>
  <c r="I958"/>
  <c r="M958"/>
  <c r="E958"/>
  <c r="I957"/>
  <c r="M957"/>
  <c r="E957"/>
  <c r="I956"/>
  <c r="M956"/>
  <c r="E956"/>
  <c r="I955"/>
  <c r="M955"/>
  <c r="E955"/>
  <c r="I954"/>
  <c r="M954"/>
  <c r="E954"/>
  <c r="I953"/>
  <c r="M953"/>
  <c r="E953"/>
  <c r="I952"/>
  <c r="M952"/>
  <c r="E952"/>
  <c r="I951"/>
  <c r="M951"/>
  <c r="E951"/>
  <c r="I950"/>
  <c r="M950"/>
  <c r="E950"/>
  <c r="I949"/>
  <c r="M949"/>
  <c r="E949"/>
  <c r="I948"/>
  <c r="M948"/>
  <c r="E948"/>
  <c r="I947"/>
  <c r="M947"/>
  <c r="E947"/>
  <c r="I946"/>
  <c r="M946"/>
  <c r="E946"/>
  <c r="I945"/>
  <c r="M945"/>
  <c r="E945"/>
  <c r="I944"/>
  <c r="M944"/>
  <c r="E944"/>
  <c r="I943"/>
  <c r="M943"/>
  <c r="E943"/>
  <c r="I942"/>
  <c r="M942"/>
  <c r="E942"/>
  <c r="I941"/>
  <c r="M941"/>
  <c r="E941"/>
  <c r="I940"/>
  <c r="M940"/>
  <c r="E940"/>
  <c r="I939"/>
  <c r="M939"/>
  <c r="E939"/>
  <c r="I938"/>
  <c r="M938"/>
  <c r="E938"/>
  <c r="I937"/>
  <c r="M937"/>
  <c r="E937"/>
  <c r="I936"/>
  <c r="M936"/>
  <c r="E936"/>
  <c r="I935"/>
  <c r="M935"/>
  <c r="E935"/>
  <c r="I934"/>
  <c r="M934"/>
  <c r="E934"/>
  <c r="I933"/>
  <c r="M933"/>
  <c r="E933"/>
  <c r="I932"/>
  <c r="M932"/>
  <c r="E932"/>
  <c r="I931"/>
  <c r="M931"/>
  <c r="E931"/>
  <c r="I930"/>
  <c r="M930"/>
  <c r="E930"/>
  <c r="I929"/>
  <c r="M929"/>
  <c r="E929"/>
  <c r="I928"/>
  <c r="M928"/>
  <c r="E928"/>
  <c r="I927"/>
  <c r="M927"/>
  <c r="E927"/>
  <c r="I926"/>
  <c r="M926"/>
  <c r="E926"/>
  <c r="I925"/>
  <c r="M925"/>
  <c r="E925"/>
  <c r="I924"/>
  <c r="M924"/>
  <c r="E924"/>
  <c r="I923"/>
  <c r="M923"/>
  <c r="E923"/>
  <c r="I922"/>
  <c r="M922"/>
  <c r="E922"/>
  <c r="I921"/>
  <c r="M921"/>
  <c r="E921"/>
  <c r="I920"/>
  <c r="M920"/>
  <c r="E920"/>
  <c r="I919"/>
  <c r="M919"/>
  <c r="E919"/>
  <c r="I918"/>
  <c r="M918"/>
  <c r="E918"/>
  <c r="I917"/>
  <c r="M917"/>
  <c r="E917"/>
  <c r="I916"/>
  <c r="M916"/>
  <c r="E916"/>
  <c r="I915"/>
  <c r="M915"/>
  <c r="E915"/>
  <c r="I914"/>
  <c r="M914"/>
  <c r="E914"/>
  <c r="I913"/>
  <c r="M913"/>
  <c r="E913"/>
  <c r="I912"/>
  <c r="M912"/>
  <c r="E912"/>
  <c r="I911"/>
  <c r="M911"/>
  <c r="E911"/>
  <c r="I910"/>
  <c r="M910"/>
  <c r="E910"/>
  <c r="I909"/>
  <c r="M909"/>
  <c r="E909"/>
  <c r="I908"/>
  <c r="M908"/>
  <c r="E908"/>
  <c r="I907"/>
  <c r="M907"/>
  <c r="E907"/>
  <c r="I906"/>
  <c r="M906"/>
  <c r="E906"/>
  <c r="I905"/>
  <c r="M905"/>
  <c r="E905"/>
  <c r="I904"/>
  <c r="M904"/>
  <c r="E904"/>
  <c r="I903"/>
  <c r="M903"/>
  <c r="E903"/>
  <c r="I902"/>
  <c r="M902"/>
  <c r="E902"/>
  <c r="I901"/>
  <c r="M901"/>
  <c r="E901"/>
  <c r="I900"/>
  <c r="M900"/>
  <c r="E900"/>
  <c r="I899"/>
  <c r="M899"/>
  <c r="E899"/>
  <c r="I898"/>
  <c r="M898"/>
  <c r="E898"/>
  <c r="I897"/>
  <c r="M897"/>
  <c r="E897"/>
  <c r="I896"/>
  <c r="M896"/>
  <c r="E896"/>
  <c r="I895"/>
  <c r="M895"/>
  <c r="E895"/>
  <c r="I894"/>
  <c r="M894"/>
  <c r="E894"/>
  <c r="I893"/>
  <c r="M893"/>
  <c r="E893"/>
  <c r="I892"/>
  <c r="M892"/>
  <c r="E892"/>
  <c r="I891"/>
  <c r="M891"/>
  <c r="E891"/>
  <c r="I890"/>
  <c r="M890"/>
  <c r="E890"/>
  <c r="I889"/>
  <c r="M889"/>
  <c r="E889"/>
  <c r="I888"/>
  <c r="M888"/>
  <c r="E888"/>
  <c r="I887"/>
  <c r="M887"/>
  <c r="E887"/>
  <c r="I886"/>
  <c r="M886"/>
  <c r="E886"/>
  <c r="I885"/>
  <c r="M885"/>
  <c r="E885"/>
  <c r="I884"/>
  <c r="M884"/>
  <c r="E884"/>
  <c r="I883"/>
  <c r="M883"/>
  <c r="E883"/>
  <c r="I882"/>
  <c r="M882"/>
  <c r="E882"/>
  <c r="I881"/>
  <c r="M881"/>
  <c r="E881"/>
  <c r="I880"/>
  <c r="M880"/>
  <c r="E880"/>
  <c r="I879"/>
  <c r="M879"/>
  <c r="E879"/>
  <c r="I878"/>
  <c r="M878"/>
  <c r="E878"/>
  <c r="I877"/>
  <c r="M877"/>
  <c r="E877"/>
  <c r="I876"/>
  <c r="M876"/>
  <c r="E876"/>
  <c r="I875"/>
  <c r="M875"/>
  <c r="E875"/>
  <c r="I874"/>
  <c r="M874"/>
  <c r="E874"/>
  <c r="I873"/>
  <c r="M873"/>
  <c r="E873"/>
  <c r="I872"/>
  <c r="M872"/>
  <c r="E872"/>
  <c r="I871"/>
  <c r="M871"/>
  <c r="E871"/>
  <c r="I870"/>
  <c r="M870"/>
  <c r="E870"/>
  <c r="I869"/>
  <c r="M869"/>
  <c r="E869"/>
  <c r="I868"/>
  <c r="M868"/>
  <c r="E868"/>
  <c r="I867"/>
  <c r="M867"/>
  <c r="E867"/>
  <c r="I866"/>
  <c r="M866"/>
  <c r="E866"/>
  <c r="I865"/>
  <c r="M865"/>
  <c r="E865"/>
  <c r="I864"/>
  <c r="M864"/>
  <c r="E864"/>
  <c r="I863"/>
  <c r="M863"/>
  <c r="E863"/>
  <c r="I862"/>
  <c r="M862"/>
  <c r="E862"/>
  <c r="I861"/>
  <c r="M861"/>
  <c r="E861"/>
  <c r="I860"/>
  <c r="M860"/>
  <c r="E860"/>
  <c r="I859"/>
  <c r="M859"/>
  <c r="E859"/>
  <c r="I858"/>
  <c r="M858"/>
  <c r="E858"/>
  <c r="I857"/>
  <c r="M857"/>
  <c r="E857"/>
  <c r="I856"/>
  <c r="M856"/>
  <c r="E856"/>
  <c r="I855"/>
  <c r="M855"/>
  <c r="E855"/>
  <c r="I854"/>
  <c r="M854"/>
  <c r="E854"/>
  <c r="I853"/>
  <c r="M853"/>
  <c r="E853"/>
  <c r="I852"/>
  <c r="M852"/>
  <c r="E852"/>
  <c r="I851"/>
  <c r="M851"/>
  <c r="E851"/>
  <c r="I850"/>
  <c r="M850"/>
  <c r="E850"/>
  <c r="I849"/>
  <c r="M849"/>
  <c r="E849"/>
  <c r="I848"/>
  <c r="M848"/>
  <c r="E848"/>
  <c r="I847"/>
  <c r="M847"/>
  <c r="E847"/>
  <c r="I846"/>
  <c r="M846"/>
  <c r="E846"/>
  <c r="I845"/>
  <c r="M845"/>
  <c r="E845"/>
  <c r="I844"/>
  <c r="M844"/>
  <c r="E844"/>
  <c r="I843"/>
  <c r="M843"/>
  <c r="E843"/>
  <c r="I842"/>
  <c r="M842"/>
  <c r="E842"/>
  <c r="I841"/>
  <c r="M841"/>
  <c r="E841"/>
  <c r="I840"/>
  <c r="M840"/>
  <c r="E840"/>
  <c r="I839"/>
  <c r="M839"/>
  <c r="E839"/>
  <c r="I838"/>
  <c r="M838"/>
  <c r="E838"/>
  <c r="I837"/>
  <c r="M837"/>
  <c r="E837"/>
  <c r="I836"/>
  <c r="M836"/>
  <c r="E836"/>
  <c r="I835"/>
  <c r="M835"/>
  <c r="E835"/>
  <c r="I834"/>
  <c r="M834"/>
  <c r="E834"/>
  <c r="I833"/>
  <c r="M833"/>
  <c r="E833"/>
  <c r="I832"/>
  <c r="M832"/>
  <c r="E832"/>
  <c r="I831"/>
  <c r="M831"/>
  <c r="E831"/>
  <c r="I830"/>
  <c r="M830"/>
  <c r="E830"/>
  <c r="I829"/>
  <c r="M829"/>
  <c r="E829"/>
  <c r="I828"/>
  <c r="M828"/>
  <c r="E828"/>
  <c r="I827"/>
  <c r="M827"/>
  <c r="E827"/>
  <c r="I826"/>
  <c r="M826"/>
  <c r="E826"/>
  <c r="I825"/>
  <c r="M825"/>
  <c r="E825"/>
  <c r="I824"/>
  <c r="M824"/>
  <c r="E824"/>
  <c r="I823"/>
  <c r="M823"/>
  <c r="E823"/>
  <c r="I822"/>
  <c r="M822"/>
  <c r="E822"/>
  <c r="I821"/>
  <c r="M821"/>
  <c r="E821"/>
  <c r="I820"/>
  <c r="M820"/>
  <c r="E820"/>
  <c r="I819"/>
  <c r="M819"/>
  <c r="E819"/>
  <c r="I818"/>
  <c r="M818"/>
  <c r="E818"/>
  <c r="I817"/>
  <c r="M817"/>
  <c r="E817"/>
  <c r="I816"/>
  <c r="M816"/>
  <c r="E816"/>
  <c r="I815"/>
  <c r="M815"/>
  <c r="E815"/>
  <c r="I814"/>
  <c r="M814"/>
  <c r="E814"/>
  <c r="I813"/>
  <c r="M813"/>
  <c r="E813"/>
  <c r="I812"/>
  <c r="M812"/>
  <c r="E812"/>
  <c r="I811"/>
  <c r="M811"/>
  <c r="E811"/>
  <c r="I810"/>
  <c r="M810"/>
  <c r="E810"/>
  <c r="I809"/>
  <c r="M809"/>
  <c r="E809"/>
  <c r="I808"/>
  <c r="M808"/>
  <c r="E808"/>
  <c r="I807"/>
  <c r="M807"/>
  <c r="E807"/>
  <c r="I806"/>
  <c r="M806"/>
  <c r="E806"/>
  <c r="I805"/>
  <c r="M805"/>
  <c r="E805"/>
  <c r="I804"/>
  <c r="M804"/>
  <c r="E804"/>
  <c r="I803"/>
  <c r="M803"/>
  <c r="E803"/>
  <c r="I802"/>
  <c r="M802"/>
  <c r="E802"/>
  <c r="I801"/>
  <c r="M801"/>
  <c r="E801"/>
  <c r="I800"/>
  <c r="M800"/>
  <c r="E800"/>
  <c r="I799"/>
  <c r="M799"/>
  <c r="E799"/>
  <c r="I798"/>
  <c r="M798"/>
  <c r="E798"/>
  <c r="I797"/>
  <c r="M797"/>
  <c r="E797"/>
  <c r="I796"/>
  <c r="M796"/>
  <c r="E796"/>
  <c r="I795"/>
  <c r="M795"/>
  <c r="E795"/>
  <c r="I794"/>
  <c r="M794"/>
  <c r="E794"/>
  <c r="I793"/>
  <c r="M793"/>
  <c r="E793"/>
  <c r="I792"/>
  <c r="M792"/>
  <c r="E792"/>
  <c r="I791"/>
  <c r="M791"/>
  <c r="E791"/>
  <c r="I790"/>
  <c r="M790"/>
  <c r="E790"/>
  <c r="I789"/>
  <c r="M789"/>
  <c r="E789"/>
  <c r="I788"/>
  <c r="M788"/>
  <c r="E788"/>
  <c r="I787"/>
  <c r="M787"/>
  <c r="E787"/>
  <c r="I786"/>
  <c r="M786"/>
  <c r="E786"/>
  <c r="I785"/>
  <c r="M785"/>
  <c r="E785"/>
  <c r="I784"/>
  <c r="M784"/>
  <c r="E784"/>
  <c r="I783"/>
  <c r="M783"/>
  <c r="E783"/>
  <c r="I782"/>
  <c r="M782"/>
  <c r="E782"/>
  <c r="I781"/>
  <c r="M781"/>
  <c r="E781"/>
  <c r="I780"/>
  <c r="M780"/>
  <c r="E780"/>
  <c r="I779"/>
  <c r="M779"/>
  <c r="E779"/>
  <c r="I778"/>
  <c r="M778"/>
  <c r="E778"/>
  <c r="I777"/>
  <c r="M777"/>
  <c r="E777"/>
  <c r="I776"/>
  <c r="M776"/>
  <c r="E776"/>
  <c r="I775"/>
  <c r="M775"/>
  <c r="E775"/>
  <c r="I774"/>
  <c r="M774"/>
  <c r="E774"/>
  <c r="I773"/>
  <c r="M773"/>
  <c r="E773"/>
  <c r="I772"/>
  <c r="M772"/>
  <c r="E772"/>
  <c r="I771"/>
  <c r="M771"/>
  <c r="E771"/>
  <c r="I770"/>
  <c r="M770"/>
  <c r="E770"/>
  <c r="I769"/>
  <c r="M769"/>
  <c r="E769"/>
  <c r="I768"/>
  <c r="M768"/>
  <c r="E768"/>
  <c r="I767"/>
  <c r="M767"/>
  <c r="E767"/>
  <c r="I766"/>
  <c r="M766"/>
  <c r="E766"/>
  <c r="I765"/>
  <c r="M765"/>
  <c r="E765"/>
  <c r="I764"/>
  <c r="M764"/>
  <c r="E764"/>
  <c r="I763"/>
  <c r="M763"/>
  <c r="E763"/>
  <c r="I762"/>
  <c r="M762"/>
  <c r="E762"/>
  <c r="I761"/>
  <c r="M761"/>
  <c r="E761"/>
  <c r="I760"/>
  <c r="M760"/>
  <c r="E760"/>
  <c r="I759"/>
  <c r="M759"/>
  <c r="E759"/>
  <c r="I758"/>
  <c r="M758"/>
  <c r="E758"/>
  <c r="I757"/>
  <c r="M757"/>
  <c r="E757"/>
  <c r="I756"/>
  <c r="M756"/>
  <c r="E756"/>
  <c r="I755"/>
  <c r="M755"/>
  <c r="E755"/>
  <c r="I754"/>
  <c r="M754"/>
  <c r="E754"/>
  <c r="I753"/>
  <c r="M753"/>
  <c r="E753"/>
  <c r="I752"/>
  <c r="M752"/>
  <c r="E752"/>
  <c r="I751"/>
  <c r="M751"/>
  <c r="E751"/>
  <c r="I750"/>
  <c r="M750"/>
  <c r="E750"/>
  <c r="I749"/>
  <c r="M749"/>
  <c r="E749"/>
  <c r="I748"/>
  <c r="M748"/>
  <c r="E748"/>
  <c r="I747"/>
  <c r="M747"/>
  <c r="E747"/>
  <c r="I746"/>
  <c r="M746"/>
  <c r="E746"/>
  <c r="I745"/>
  <c r="M745"/>
  <c r="E745"/>
  <c r="I744"/>
  <c r="M744"/>
  <c r="E744"/>
  <c r="I743"/>
  <c r="M743"/>
  <c r="E743"/>
  <c r="I742"/>
  <c r="M742"/>
  <c r="E742"/>
  <c r="I741"/>
  <c r="M741"/>
  <c r="E741"/>
  <c r="I740"/>
  <c r="M740"/>
  <c r="E740"/>
  <c r="I739"/>
  <c r="M739"/>
  <c r="E739"/>
  <c r="I738"/>
  <c r="M738"/>
  <c r="E738"/>
  <c r="I737"/>
  <c r="M737"/>
  <c r="E737"/>
  <c r="I736"/>
  <c r="M736"/>
  <c r="E736"/>
  <c r="I735"/>
  <c r="M735"/>
  <c r="E735"/>
  <c r="I734"/>
  <c r="M734"/>
  <c r="E734"/>
  <c r="I733"/>
  <c r="M733"/>
  <c r="E733"/>
  <c r="I732"/>
  <c r="M732"/>
  <c r="E732"/>
  <c r="I731"/>
  <c r="M731"/>
  <c r="E731"/>
  <c r="I730"/>
  <c r="M730"/>
  <c r="E730"/>
  <c r="I729"/>
  <c r="M729"/>
  <c r="E729"/>
  <c r="I728"/>
  <c r="M728"/>
  <c r="E728"/>
  <c r="I727"/>
  <c r="M727"/>
  <c r="E727"/>
  <c r="I726"/>
  <c r="M726"/>
  <c r="E726"/>
  <c r="I725"/>
  <c r="M725"/>
  <c r="E725"/>
  <c r="I724"/>
  <c r="M724"/>
  <c r="E724"/>
  <c r="I723"/>
  <c r="M723"/>
  <c r="E723"/>
  <c r="I722"/>
  <c r="M722"/>
  <c r="E722"/>
  <c r="I721"/>
  <c r="M721"/>
  <c r="E721"/>
  <c r="I720"/>
  <c r="M720"/>
  <c r="E720"/>
  <c r="I719"/>
  <c r="M719"/>
  <c r="E719"/>
  <c r="I718"/>
  <c r="M718"/>
  <c r="E718"/>
  <c r="I717"/>
  <c r="M717"/>
  <c r="E717"/>
  <c r="I716"/>
  <c r="M716"/>
  <c r="E716"/>
  <c r="I715"/>
  <c r="M715"/>
  <c r="E715"/>
  <c r="I714"/>
  <c r="M714"/>
  <c r="E714"/>
  <c r="I713"/>
  <c r="M713"/>
  <c r="E713"/>
  <c r="I712"/>
  <c r="M712"/>
  <c r="E712"/>
  <c r="I711"/>
  <c r="M711"/>
  <c r="E711"/>
  <c r="I710"/>
  <c r="M710"/>
  <c r="E710"/>
  <c r="I709"/>
  <c r="M709"/>
  <c r="E709"/>
  <c r="I708"/>
  <c r="M708"/>
  <c r="E708"/>
  <c r="I707"/>
  <c r="M707"/>
  <c r="E707"/>
  <c r="I706"/>
  <c r="M706"/>
  <c r="E706"/>
  <c r="I705"/>
  <c r="M705"/>
  <c r="E705"/>
  <c r="I704"/>
  <c r="M704"/>
  <c r="E704"/>
  <c r="I703"/>
  <c r="M703"/>
  <c r="E703"/>
  <c r="I702"/>
  <c r="M702"/>
  <c r="E702"/>
  <c r="I701"/>
  <c r="M701"/>
  <c r="E701"/>
  <c r="I700"/>
  <c r="M700"/>
  <c r="E700"/>
  <c r="I699"/>
  <c r="M699"/>
  <c r="E699"/>
  <c r="I698"/>
  <c r="M698"/>
  <c r="E698"/>
  <c r="I697"/>
  <c r="M697"/>
  <c r="E697"/>
  <c r="I696"/>
  <c r="M696"/>
  <c r="E696"/>
  <c r="I695"/>
  <c r="M695"/>
  <c r="E695"/>
  <c r="I694"/>
  <c r="M694"/>
  <c r="E694"/>
  <c r="I693"/>
  <c r="M693"/>
  <c r="E693"/>
  <c r="I692"/>
  <c r="M692"/>
  <c r="E692"/>
  <c r="I691"/>
  <c r="M691"/>
  <c r="E691"/>
  <c r="I690"/>
  <c r="M690"/>
  <c r="E690"/>
  <c r="I689"/>
  <c r="M689"/>
  <c r="E689"/>
  <c r="I688"/>
  <c r="M688"/>
  <c r="E688"/>
  <c r="I687"/>
  <c r="M687"/>
  <c r="E687"/>
  <c r="I686"/>
  <c r="M686"/>
  <c r="E686"/>
  <c r="I685"/>
  <c r="M685"/>
  <c r="E685"/>
  <c r="I684"/>
  <c r="M684"/>
  <c r="E684"/>
  <c r="I683"/>
  <c r="M683"/>
  <c r="E683"/>
  <c r="I682"/>
  <c r="M682"/>
  <c r="E682"/>
  <c r="I681"/>
  <c r="M681"/>
  <c r="E681"/>
  <c r="I680"/>
  <c r="M680"/>
  <c r="E680"/>
  <c r="I679"/>
  <c r="M679"/>
  <c r="E679"/>
  <c r="I678"/>
  <c r="M678"/>
  <c r="E678"/>
  <c r="I677"/>
  <c r="M677"/>
  <c r="E677"/>
  <c r="I676"/>
  <c r="M676"/>
  <c r="E676"/>
  <c r="I675"/>
  <c r="M675"/>
  <c r="E675"/>
  <c r="I674"/>
  <c r="M674"/>
  <c r="E674"/>
  <c r="I673"/>
  <c r="M673"/>
  <c r="E673"/>
  <c r="I672"/>
  <c r="M672"/>
  <c r="E672"/>
  <c r="I671"/>
  <c r="M671"/>
  <c r="E671"/>
  <c r="I670"/>
  <c r="M670"/>
  <c r="E670"/>
  <c r="I669"/>
  <c r="M669"/>
  <c r="E669"/>
  <c r="I668"/>
  <c r="M668"/>
  <c r="E668"/>
  <c r="I667"/>
  <c r="M667"/>
  <c r="E667"/>
  <c r="I666"/>
  <c r="M666"/>
  <c r="E666"/>
  <c r="I665"/>
  <c r="M665"/>
  <c r="E665"/>
  <c r="I664"/>
  <c r="M664"/>
  <c r="E664"/>
  <c r="I663"/>
  <c r="M663"/>
  <c r="E663"/>
  <c r="I662"/>
  <c r="M662"/>
  <c r="E662"/>
  <c r="I661"/>
  <c r="M661"/>
  <c r="E661"/>
  <c r="I660"/>
  <c r="M660"/>
  <c r="E660"/>
  <c r="I659"/>
  <c r="M659"/>
  <c r="E659"/>
  <c r="I658"/>
  <c r="M658"/>
  <c r="E658"/>
  <c r="I657"/>
  <c r="M657"/>
  <c r="E657"/>
  <c r="I656"/>
  <c r="M656"/>
  <c r="E656"/>
  <c r="I655"/>
  <c r="M655"/>
  <c r="E655"/>
  <c r="I654"/>
  <c r="M654"/>
  <c r="E654"/>
  <c r="I653"/>
  <c r="M653"/>
  <c r="E653"/>
  <c r="I652"/>
  <c r="M652"/>
  <c r="E652"/>
  <c r="I651"/>
  <c r="M651"/>
  <c r="E651"/>
  <c r="I650"/>
  <c r="M650"/>
  <c r="E650"/>
  <c r="I649"/>
  <c r="M649"/>
  <c r="E649"/>
  <c r="I648"/>
  <c r="M648"/>
  <c r="E648"/>
  <c r="I647"/>
  <c r="M647"/>
  <c r="E647"/>
  <c r="I646"/>
  <c r="M646"/>
  <c r="E646"/>
  <c r="I645"/>
  <c r="M645"/>
  <c r="E645"/>
  <c r="I644"/>
  <c r="M644"/>
  <c r="E644"/>
  <c r="I643"/>
  <c r="M643"/>
  <c r="E643"/>
  <c r="I642"/>
  <c r="M642"/>
  <c r="E642"/>
  <c r="I641"/>
  <c r="M641"/>
  <c r="E641"/>
  <c r="I640"/>
  <c r="M640"/>
  <c r="E640"/>
  <c r="I639"/>
  <c r="M639"/>
  <c r="E639"/>
  <c r="I638"/>
  <c r="M638"/>
  <c r="E638"/>
  <c r="I637"/>
  <c r="M637"/>
  <c r="E637"/>
  <c r="I636"/>
  <c r="M636"/>
  <c r="E636"/>
  <c r="I635"/>
  <c r="M635"/>
  <c r="E635"/>
  <c r="I634"/>
  <c r="M634"/>
  <c r="E634"/>
  <c r="I633"/>
  <c r="M633"/>
  <c r="E633"/>
  <c r="I632"/>
  <c r="M632"/>
  <c r="E632"/>
  <c r="I631"/>
  <c r="M631"/>
  <c r="E631"/>
  <c r="I630"/>
  <c r="M630"/>
  <c r="E630"/>
  <c r="I629"/>
  <c r="M629"/>
  <c r="E629"/>
  <c r="I628"/>
  <c r="M628"/>
  <c r="E628"/>
  <c r="I627"/>
  <c r="M627"/>
  <c r="E627"/>
  <c r="I626"/>
  <c r="M626"/>
  <c r="E626"/>
  <c r="I625"/>
  <c r="M625"/>
  <c r="E625"/>
  <c r="I624"/>
  <c r="M624"/>
  <c r="E624"/>
  <c r="I623"/>
  <c r="M623"/>
  <c r="E623"/>
  <c r="I622"/>
  <c r="M622"/>
  <c r="E622"/>
  <c r="I621"/>
  <c r="M621"/>
  <c r="E621"/>
  <c r="I620"/>
  <c r="M620"/>
  <c r="E620"/>
  <c r="I619"/>
  <c r="M619"/>
  <c r="E619"/>
  <c r="I618"/>
  <c r="M618"/>
  <c r="E618"/>
  <c r="I617"/>
  <c r="M617"/>
  <c r="E617"/>
  <c r="I616"/>
  <c r="M616"/>
  <c r="E616"/>
  <c r="I615"/>
  <c r="M615"/>
  <c r="E615"/>
  <c r="I614"/>
  <c r="M614"/>
  <c r="E614"/>
  <c r="I613"/>
  <c r="M613"/>
  <c r="E613"/>
  <c r="I612"/>
  <c r="M612"/>
  <c r="E612"/>
  <c r="I611"/>
  <c r="M611"/>
  <c r="E611"/>
  <c r="I610"/>
  <c r="M610"/>
  <c r="E610"/>
  <c r="I609"/>
  <c r="M609"/>
  <c r="E609"/>
  <c r="I608"/>
  <c r="M608"/>
  <c r="E608"/>
  <c r="I607"/>
  <c r="M607"/>
  <c r="E607"/>
  <c r="I606"/>
  <c r="M606"/>
  <c r="E606"/>
  <c r="I605"/>
  <c r="M605"/>
  <c r="E605"/>
  <c r="I604"/>
  <c r="M604"/>
  <c r="E604"/>
  <c r="I603"/>
  <c r="M603"/>
  <c r="E603"/>
  <c r="I602"/>
  <c r="M602"/>
  <c r="E602"/>
  <c r="I601"/>
  <c r="M601"/>
  <c r="E601"/>
  <c r="I600"/>
  <c r="M600"/>
  <c r="E600"/>
  <c r="I599"/>
  <c r="M599"/>
  <c r="E599"/>
  <c r="I598"/>
  <c r="M598"/>
  <c r="E598"/>
  <c r="I597"/>
  <c r="M597"/>
  <c r="E597"/>
  <c r="I596"/>
  <c r="M596"/>
  <c r="E596"/>
  <c r="I595"/>
  <c r="M595"/>
  <c r="E595"/>
  <c r="I594"/>
  <c r="M594"/>
  <c r="E594"/>
  <c r="I593"/>
  <c r="M593"/>
  <c r="E593"/>
  <c r="I592"/>
  <c r="M592"/>
  <c r="E592"/>
  <c r="I591"/>
  <c r="M591"/>
  <c r="E591"/>
  <c r="I590"/>
  <c r="M590"/>
  <c r="E590"/>
  <c r="I589"/>
  <c r="M589"/>
  <c r="E589"/>
  <c r="I588"/>
  <c r="M588"/>
  <c r="E588"/>
  <c r="I587"/>
  <c r="M587"/>
  <c r="E587"/>
  <c r="I586"/>
  <c r="M586"/>
  <c r="E586"/>
  <c r="I585"/>
  <c r="M585"/>
  <c r="E585"/>
  <c r="I584"/>
  <c r="M584"/>
  <c r="E584"/>
  <c r="I583"/>
  <c r="M583"/>
  <c r="E583"/>
  <c r="I582"/>
  <c r="M582"/>
  <c r="E582"/>
  <c r="I581"/>
  <c r="M581"/>
  <c r="E581"/>
  <c r="I580"/>
  <c r="M580"/>
  <c r="E580"/>
  <c r="I579"/>
  <c r="M579"/>
  <c r="E579"/>
  <c r="I578"/>
  <c r="M578"/>
  <c r="E578"/>
  <c r="I577"/>
  <c r="M577"/>
  <c r="E577"/>
  <c r="I576"/>
  <c r="M576"/>
  <c r="E576"/>
  <c r="I575"/>
  <c r="M575"/>
  <c r="E575"/>
  <c r="I574"/>
  <c r="M574"/>
  <c r="E574"/>
  <c r="I573"/>
  <c r="M573"/>
  <c r="E573"/>
  <c r="I572"/>
  <c r="M572"/>
  <c r="E572"/>
  <c r="I571"/>
  <c r="M571"/>
  <c r="E571"/>
  <c r="I570"/>
  <c r="M570"/>
  <c r="E570"/>
  <c r="I569"/>
  <c r="M569"/>
  <c r="E569"/>
  <c r="I568"/>
  <c r="M568"/>
  <c r="E568"/>
  <c r="I567"/>
  <c r="M567"/>
  <c r="E567"/>
  <c r="I566"/>
  <c r="M566"/>
  <c r="E566"/>
  <c r="I565"/>
  <c r="M565"/>
  <c r="E565"/>
  <c r="I564"/>
  <c r="M564"/>
  <c r="E564"/>
  <c r="I563"/>
  <c r="M563"/>
  <c r="E563"/>
  <c r="I562"/>
  <c r="M562"/>
  <c r="E562"/>
  <c r="I561"/>
  <c r="M561"/>
  <c r="E561"/>
  <c r="I560"/>
  <c r="M560"/>
  <c r="E560"/>
  <c r="I559"/>
  <c r="M559"/>
  <c r="E559"/>
  <c r="I558"/>
  <c r="M558"/>
  <c r="E558"/>
  <c r="I557"/>
  <c r="M557"/>
  <c r="E557"/>
  <c r="I556"/>
  <c r="M556"/>
  <c r="E556"/>
  <c r="I555"/>
  <c r="M555"/>
  <c r="E555"/>
  <c r="I554"/>
  <c r="M554"/>
  <c r="E554"/>
  <c r="I553"/>
  <c r="M553"/>
  <c r="E553"/>
  <c r="I552"/>
  <c r="M552"/>
  <c r="E552"/>
  <c r="I551"/>
  <c r="M551"/>
  <c r="E551"/>
  <c r="I550"/>
  <c r="M550"/>
  <c r="E550"/>
  <c r="I549"/>
  <c r="M549"/>
  <c r="E549"/>
  <c r="I548"/>
  <c r="M548"/>
  <c r="E548"/>
  <c r="I547"/>
  <c r="M547"/>
  <c r="E547"/>
  <c r="I546"/>
  <c r="M546"/>
  <c r="E546"/>
  <c r="I545"/>
  <c r="M545"/>
  <c r="E545"/>
  <c r="I544"/>
  <c r="M544"/>
  <c r="E544"/>
  <c r="I543"/>
  <c r="M543"/>
  <c r="E543"/>
  <c r="I542"/>
  <c r="M542"/>
  <c r="E542"/>
  <c r="I541"/>
  <c r="M541"/>
  <c r="E541"/>
  <c r="I540"/>
  <c r="M540"/>
  <c r="E540"/>
  <c r="I539"/>
  <c r="M539"/>
  <c r="E539"/>
  <c r="I538"/>
  <c r="M538"/>
  <c r="E538"/>
  <c r="I537"/>
  <c r="M537"/>
  <c r="E537"/>
  <c r="I536"/>
  <c r="M536"/>
  <c r="E536"/>
  <c r="I535"/>
  <c r="M535"/>
  <c r="E535"/>
  <c r="I534"/>
  <c r="M534"/>
  <c r="E534"/>
  <c r="I533"/>
  <c r="M533"/>
  <c r="E533"/>
  <c r="I532"/>
  <c r="M532"/>
  <c r="E532"/>
  <c r="I531"/>
  <c r="M531"/>
  <c r="E531"/>
  <c r="I530"/>
  <c r="M530"/>
  <c r="E530"/>
  <c r="I529"/>
  <c r="M529"/>
  <c r="E529"/>
  <c r="I528"/>
  <c r="M528"/>
  <c r="E528"/>
  <c r="I527"/>
  <c r="M527"/>
  <c r="E527"/>
  <c r="I526"/>
  <c r="M526"/>
  <c r="E526"/>
  <c r="I525"/>
  <c r="M525"/>
  <c r="E525"/>
  <c r="I524"/>
  <c r="M524"/>
  <c r="E524"/>
  <c r="I523"/>
  <c r="M523"/>
  <c r="E523"/>
  <c r="I522"/>
  <c r="M522"/>
  <c r="E522"/>
  <c r="I521"/>
  <c r="M521"/>
  <c r="E521"/>
  <c r="I520"/>
  <c r="M520"/>
  <c r="E520"/>
  <c r="I519"/>
  <c r="M519"/>
  <c r="E519"/>
  <c r="I518"/>
  <c r="M518"/>
  <c r="E518"/>
  <c r="I517"/>
  <c r="M517"/>
  <c r="E517"/>
  <c r="I516"/>
  <c r="M516"/>
  <c r="E516"/>
  <c r="I515"/>
  <c r="M515"/>
  <c r="E515"/>
  <c r="I514"/>
  <c r="M514"/>
  <c r="E514"/>
  <c r="I513"/>
  <c r="M513"/>
  <c r="E513"/>
  <c r="I512"/>
  <c r="M512"/>
  <c r="E512"/>
  <c r="I511"/>
  <c r="M511"/>
  <c r="E511"/>
  <c r="I510"/>
  <c r="M510"/>
  <c r="E510"/>
  <c r="I509"/>
  <c r="M509"/>
  <c r="E509"/>
  <c r="I508"/>
  <c r="M508"/>
  <c r="E508"/>
  <c r="I507"/>
  <c r="M507"/>
  <c r="E507"/>
  <c r="I506"/>
  <c r="M506"/>
  <c r="E506"/>
  <c r="I505"/>
  <c r="M505"/>
  <c r="E505"/>
  <c r="I504"/>
  <c r="M504"/>
  <c r="E504"/>
  <c r="I503"/>
  <c r="M503"/>
  <c r="E503"/>
  <c r="I502"/>
  <c r="M502"/>
  <c r="E502"/>
  <c r="I501"/>
  <c r="M501"/>
  <c r="E501"/>
  <c r="I500"/>
  <c r="M500"/>
  <c r="E500"/>
  <c r="I499"/>
  <c r="M499"/>
  <c r="E499"/>
  <c r="I498"/>
  <c r="M498"/>
  <c r="E498"/>
  <c r="I497"/>
  <c r="M497"/>
  <c r="E497"/>
  <c r="I496"/>
  <c r="M496"/>
  <c r="E496"/>
  <c r="I495"/>
  <c r="M495"/>
  <c r="E495"/>
  <c r="I494"/>
  <c r="M494"/>
  <c r="E494"/>
  <c r="I493"/>
  <c r="M493"/>
  <c r="E493"/>
  <c r="I492"/>
  <c r="M492"/>
  <c r="E492"/>
  <c r="I491"/>
  <c r="M491"/>
  <c r="E491"/>
  <c r="I490"/>
  <c r="M490"/>
  <c r="E490"/>
  <c r="I489"/>
  <c r="M489"/>
  <c r="E489"/>
  <c r="I488"/>
  <c r="M488"/>
  <c r="E488"/>
  <c r="I487"/>
  <c r="M487"/>
  <c r="E487"/>
  <c r="I486"/>
  <c r="M486"/>
  <c r="E486"/>
  <c r="I485"/>
  <c r="M485"/>
  <c r="E485"/>
  <c r="I484"/>
  <c r="M484"/>
  <c r="E484"/>
  <c r="I483"/>
  <c r="M483"/>
  <c r="E483"/>
  <c r="I482"/>
  <c r="M482"/>
  <c r="E482"/>
  <c r="I481"/>
  <c r="M481"/>
  <c r="E481"/>
  <c r="I480"/>
  <c r="M480"/>
  <c r="E480"/>
  <c r="I479"/>
  <c r="M479"/>
  <c r="E479"/>
  <c r="I478"/>
  <c r="M478"/>
  <c r="E478"/>
  <c r="I477"/>
  <c r="M477"/>
  <c r="E477"/>
  <c r="I476"/>
  <c r="M476"/>
  <c r="E476"/>
  <c r="I475"/>
  <c r="M475"/>
  <c r="E475"/>
  <c r="I474"/>
  <c r="M474"/>
  <c r="E474"/>
  <c r="I473"/>
  <c r="M473"/>
  <c r="E473"/>
  <c r="I472"/>
  <c r="M472"/>
  <c r="E472"/>
  <c r="I471"/>
  <c r="M471"/>
  <c r="E471"/>
  <c r="I470"/>
  <c r="M470"/>
  <c r="E470"/>
  <c r="I469"/>
  <c r="M469"/>
  <c r="E469"/>
  <c r="I468"/>
  <c r="M468"/>
  <c r="E468"/>
  <c r="I467"/>
  <c r="M467"/>
  <c r="E467"/>
  <c r="I466"/>
  <c r="M466"/>
  <c r="E466"/>
  <c r="I465"/>
  <c r="M465"/>
  <c r="E465"/>
  <c r="I464"/>
  <c r="M464"/>
  <c r="E464"/>
  <c r="I463"/>
  <c r="M463"/>
  <c r="E463"/>
  <c r="I462"/>
  <c r="M462"/>
  <c r="E462"/>
  <c r="I461"/>
  <c r="M461"/>
  <c r="E461"/>
  <c r="I460"/>
  <c r="M460"/>
  <c r="E460"/>
  <c r="I459"/>
  <c r="M459"/>
  <c r="E459"/>
  <c r="I458"/>
  <c r="M458"/>
  <c r="E458"/>
  <c r="I457"/>
  <c r="M457"/>
  <c r="E457"/>
  <c r="I456"/>
  <c r="M456"/>
  <c r="E456"/>
  <c r="I455"/>
  <c r="M455"/>
  <c r="E455"/>
  <c r="I454"/>
  <c r="M454"/>
  <c r="E454"/>
  <c r="I453"/>
  <c r="M453"/>
  <c r="E453"/>
  <c r="I452"/>
  <c r="M452"/>
  <c r="E452"/>
  <c r="I451"/>
  <c r="M451"/>
  <c r="E451"/>
  <c r="I450"/>
  <c r="M450"/>
  <c r="E450"/>
  <c r="I449"/>
  <c r="M449"/>
  <c r="E449"/>
  <c r="I448"/>
  <c r="M448"/>
  <c r="E448"/>
  <c r="I447"/>
  <c r="M447"/>
  <c r="E447"/>
  <c r="I446"/>
  <c r="M446"/>
  <c r="E446"/>
  <c r="I445"/>
  <c r="M445"/>
  <c r="E445"/>
  <c r="I444"/>
  <c r="M444"/>
  <c r="E444"/>
  <c r="I443"/>
  <c r="M443"/>
  <c r="E443"/>
  <c r="I442"/>
  <c r="M442"/>
  <c r="E442"/>
  <c r="I441"/>
  <c r="M441"/>
  <c r="E441"/>
  <c r="I440"/>
  <c r="M440"/>
  <c r="E440"/>
  <c r="I439"/>
  <c r="M439"/>
  <c r="E439"/>
  <c r="I438"/>
  <c r="M438"/>
  <c r="E438"/>
  <c r="I437"/>
  <c r="M437"/>
  <c r="E437"/>
  <c r="I436"/>
  <c r="M436"/>
  <c r="E436"/>
  <c r="I435"/>
  <c r="M435"/>
  <c r="E435"/>
  <c r="I434"/>
  <c r="M434"/>
  <c r="E434"/>
  <c r="I433"/>
  <c r="M433"/>
  <c r="E433"/>
  <c r="I432"/>
  <c r="M432"/>
  <c r="E432"/>
  <c r="I431"/>
  <c r="M431"/>
  <c r="E431"/>
  <c r="I430"/>
  <c r="M430"/>
  <c r="E430"/>
  <c r="I429"/>
  <c r="M429"/>
  <c r="E429"/>
  <c r="I428"/>
  <c r="M428"/>
  <c r="E428"/>
  <c r="I427"/>
  <c r="M427"/>
  <c r="E427"/>
  <c r="I426"/>
  <c r="M426"/>
  <c r="E426"/>
  <c r="I425"/>
  <c r="M425"/>
  <c r="E425"/>
  <c r="I424"/>
  <c r="M424"/>
  <c r="E424"/>
  <c r="I423"/>
  <c r="M423"/>
  <c r="E423"/>
  <c r="I422"/>
  <c r="M422"/>
  <c r="E422"/>
  <c r="I421"/>
  <c r="M421"/>
  <c r="E421"/>
  <c r="I420"/>
  <c r="M420"/>
  <c r="E420"/>
  <c r="I419"/>
  <c r="M419"/>
  <c r="E419"/>
  <c r="I418"/>
  <c r="M418"/>
  <c r="E418"/>
  <c r="I417"/>
  <c r="M417"/>
  <c r="E417"/>
  <c r="I416"/>
  <c r="M416"/>
  <c r="E416"/>
  <c r="I415"/>
  <c r="M415"/>
  <c r="E415"/>
  <c r="I414"/>
  <c r="M414"/>
  <c r="E414"/>
  <c r="I413"/>
  <c r="M413"/>
  <c r="E413"/>
  <c r="I412"/>
  <c r="M412"/>
  <c r="E412"/>
  <c r="I411"/>
  <c r="M411"/>
  <c r="E411"/>
  <c r="I410"/>
  <c r="M410"/>
  <c r="E410"/>
  <c r="I409"/>
  <c r="M409"/>
  <c r="E409"/>
  <c r="I408"/>
  <c r="M408"/>
  <c r="E408"/>
  <c r="I407"/>
  <c r="M407"/>
  <c r="E407"/>
  <c r="I406"/>
  <c r="M406"/>
  <c r="E406"/>
  <c r="I405"/>
  <c r="M405"/>
  <c r="E405"/>
  <c r="I404"/>
  <c r="M404"/>
  <c r="E404"/>
  <c r="I403"/>
  <c r="M403"/>
  <c r="E403"/>
  <c r="I402"/>
  <c r="M402"/>
  <c r="E402"/>
  <c r="I401"/>
  <c r="M401"/>
  <c r="E401"/>
  <c r="I400"/>
  <c r="M400"/>
  <c r="E400"/>
  <c r="I399"/>
  <c r="M399"/>
  <c r="E399"/>
  <c r="I398"/>
  <c r="M398"/>
  <c r="E398"/>
  <c r="I397"/>
  <c r="M397"/>
  <c r="E397"/>
  <c r="I396"/>
  <c r="M396"/>
  <c r="E396"/>
  <c r="I395"/>
  <c r="M395"/>
  <c r="E395"/>
  <c r="I394"/>
  <c r="M394"/>
  <c r="E394"/>
  <c r="I393"/>
  <c r="M393"/>
  <c r="E393"/>
  <c r="I392"/>
  <c r="M392"/>
  <c r="E392"/>
  <c r="I391"/>
  <c r="M391"/>
  <c r="E391"/>
  <c r="I390"/>
  <c r="M390"/>
  <c r="E390"/>
  <c r="I389"/>
  <c r="M389"/>
  <c r="E389"/>
  <c r="I388"/>
  <c r="M388"/>
  <c r="E388"/>
  <c r="I387"/>
  <c r="M387"/>
  <c r="E387"/>
  <c r="I386"/>
  <c r="M386"/>
  <c r="E386"/>
  <c r="I385"/>
  <c r="M385"/>
  <c r="E385"/>
  <c r="I384"/>
  <c r="M384"/>
  <c r="E384"/>
  <c r="I383"/>
  <c r="M383"/>
  <c r="E383"/>
  <c r="I382"/>
  <c r="M382"/>
  <c r="E382"/>
  <c r="I381"/>
  <c r="M381"/>
  <c r="E381"/>
  <c r="I380"/>
  <c r="M380"/>
  <c r="E380"/>
  <c r="I379"/>
  <c r="M379"/>
  <c r="E379"/>
  <c r="I378"/>
  <c r="M378"/>
  <c r="E378"/>
  <c r="I377"/>
  <c r="M377"/>
  <c r="E377"/>
  <c r="I376"/>
  <c r="M376"/>
  <c r="E376"/>
  <c r="I375"/>
  <c r="M375"/>
  <c r="E375"/>
  <c r="I374"/>
  <c r="M374"/>
  <c r="E374"/>
  <c r="I373"/>
  <c r="M373"/>
  <c r="E373"/>
  <c r="I372"/>
  <c r="M372"/>
  <c r="E372"/>
  <c r="I371"/>
  <c r="M371"/>
  <c r="E371"/>
  <c r="I370"/>
  <c r="M370"/>
  <c r="E370"/>
  <c r="I369"/>
  <c r="M369"/>
  <c r="E369"/>
  <c r="I368"/>
  <c r="M368"/>
  <c r="E368"/>
  <c r="I367"/>
  <c r="M367"/>
  <c r="E367"/>
  <c r="I366"/>
  <c r="M366"/>
  <c r="E366"/>
  <c r="I365"/>
  <c r="M365"/>
  <c r="E365"/>
  <c r="I364"/>
  <c r="M364"/>
  <c r="E364"/>
  <c r="I363"/>
  <c r="M363"/>
  <c r="E363"/>
  <c r="I362"/>
  <c r="M362"/>
  <c r="E362"/>
  <c r="I361"/>
  <c r="M361"/>
  <c r="E361"/>
  <c r="I360"/>
  <c r="M360"/>
  <c r="E360"/>
  <c r="I359"/>
  <c r="M359"/>
  <c r="E359"/>
  <c r="I358"/>
  <c r="M358"/>
  <c r="E358"/>
  <c r="I357"/>
  <c r="M357"/>
  <c r="E357"/>
  <c r="I356"/>
  <c r="M356"/>
  <c r="E356"/>
  <c r="I355"/>
  <c r="M355"/>
  <c r="E355"/>
  <c r="I354"/>
  <c r="M354"/>
  <c r="E354"/>
  <c r="I353"/>
  <c r="M353"/>
  <c r="E353"/>
  <c r="I352"/>
  <c r="M352"/>
  <c r="E352"/>
  <c r="I351"/>
  <c r="M351"/>
  <c r="E351"/>
  <c r="I350"/>
  <c r="M350"/>
  <c r="E350"/>
  <c r="I349"/>
  <c r="M349"/>
  <c r="E349"/>
  <c r="I348"/>
  <c r="M348"/>
  <c r="E348"/>
  <c r="I347"/>
  <c r="M347"/>
  <c r="E347"/>
  <c r="I346"/>
  <c r="M346"/>
  <c r="E346"/>
  <c r="I345"/>
  <c r="M345"/>
  <c r="E345"/>
  <c r="I344"/>
  <c r="M344"/>
  <c r="E344"/>
  <c r="I343"/>
  <c r="M343"/>
  <c r="E343"/>
  <c r="I342"/>
  <c r="M342"/>
  <c r="E342"/>
  <c r="I341"/>
  <c r="M341"/>
  <c r="E341"/>
  <c r="I340"/>
  <c r="M340"/>
  <c r="E340"/>
  <c r="I339"/>
  <c r="M339"/>
  <c r="E339"/>
  <c r="I338"/>
  <c r="M338"/>
  <c r="E338"/>
  <c r="I337"/>
  <c r="M337"/>
  <c r="E337"/>
  <c r="I336"/>
  <c r="M336"/>
  <c r="E336"/>
  <c r="I335"/>
  <c r="M335"/>
  <c r="E335"/>
  <c r="I334"/>
  <c r="M334"/>
  <c r="E334"/>
  <c r="I333"/>
  <c r="M333"/>
  <c r="E333"/>
  <c r="I332"/>
  <c r="M332"/>
  <c r="E332"/>
  <c r="I331"/>
  <c r="M331"/>
  <c r="E331"/>
  <c r="I330"/>
  <c r="M330"/>
  <c r="E330"/>
  <c r="I329"/>
  <c r="M329"/>
  <c r="E329"/>
  <c r="I328"/>
  <c r="M328"/>
  <c r="E328"/>
  <c r="I327"/>
  <c r="M327"/>
  <c r="E327"/>
  <c r="I326"/>
  <c r="M326"/>
  <c r="E326"/>
  <c r="I325"/>
  <c r="M325"/>
  <c r="E325"/>
  <c r="I324"/>
  <c r="M324"/>
  <c r="E324"/>
  <c r="I323"/>
  <c r="M323"/>
  <c r="E323"/>
  <c r="I322"/>
  <c r="M322"/>
  <c r="E322"/>
  <c r="I321"/>
  <c r="M321"/>
  <c r="E321"/>
  <c r="I320"/>
  <c r="M320"/>
  <c r="E320"/>
  <c r="I319"/>
  <c r="M319"/>
  <c r="E319"/>
  <c r="I318"/>
  <c r="M318"/>
  <c r="E318"/>
  <c r="I317"/>
  <c r="M317"/>
  <c r="E317"/>
  <c r="I316"/>
  <c r="M316"/>
  <c r="E316"/>
  <c r="I315"/>
  <c r="M315"/>
  <c r="E315"/>
  <c r="I314"/>
  <c r="M314"/>
  <c r="E314"/>
  <c r="I313"/>
  <c r="M313"/>
  <c r="E313"/>
  <c r="I312"/>
  <c r="M312"/>
  <c r="E312"/>
  <c r="I311"/>
  <c r="M311"/>
  <c r="E311"/>
  <c r="I310"/>
  <c r="M310"/>
  <c r="E310"/>
  <c r="I309"/>
  <c r="M309"/>
  <c r="E309"/>
  <c r="I308"/>
  <c r="M308"/>
  <c r="E308"/>
  <c r="I307"/>
  <c r="M307"/>
  <c r="E307"/>
  <c r="I306"/>
  <c r="M306"/>
  <c r="E306"/>
  <c r="I305"/>
  <c r="M305"/>
  <c r="E305"/>
  <c r="I304"/>
  <c r="M304"/>
  <c r="E304"/>
  <c r="I303"/>
  <c r="M303"/>
  <c r="E303"/>
  <c r="I302"/>
  <c r="M302"/>
  <c r="E302"/>
  <c r="I301"/>
  <c r="M301"/>
  <c r="E301"/>
  <c r="I300"/>
  <c r="M300"/>
  <c r="E300"/>
  <c r="I299"/>
  <c r="M299"/>
  <c r="E299"/>
  <c r="I298"/>
  <c r="M298"/>
  <c r="E298"/>
  <c r="I297"/>
  <c r="M297"/>
  <c r="E297"/>
  <c r="I296"/>
  <c r="M296"/>
  <c r="E296"/>
  <c r="I295"/>
  <c r="M295"/>
  <c r="E295"/>
  <c r="I294"/>
  <c r="M294"/>
  <c r="E294"/>
  <c r="I293"/>
  <c r="M293"/>
  <c r="E293"/>
  <c r="I292"/>
  <c r="M292"/>
  <c r="E292"/>
  <c r="I291"/>
  <c r="M291"/>
  <c r="E291"/>
  <c r="I290"/>
  <c r="M290"/>
  <c r="E290"/>
  <c r="I289"/>
  <c r="M289"/>
  <c r="E289"/>
  <c r="I288"/>
  <c r="M288"/>
  <c r="E288"/>
  <c r="I287"/>
  <c r="M287"/>
  <c r="E287"/>
  <c r="I286"/>
  <c r="M286"/>
  <c r="E286"/>
  <c r="I285"/>
  <c r="M285"/>
  <c r="E285"/>
  <c r="I284"/>
  <c r="M284"/>
  <c r="E284"/>
  <c r="I283"/>
  <c r="M283"/>
  <c r="E283"/>
  <c r="I282"/>
  <c r="M282"/>
  <c r="E282"/>
  <c r="I281"/>
  <c r="M281"/>
  <c r="E281"/>
  <c r="I280"/>
  <c r="M280"/>
  <c r="E280"/>
  <c r="I279"/>
  <c r="M279"/>
  <c r="E279"/>
  <c r="I278"/>
  <c r="M278"/>
  <c r="E278"/>
  <c r="I277"/>
  <c r="M277"/>
  <c r="E277"/>
  <c r="I276"/>
  <c r="M276"/>
  <c r="E276"/>
  <c r="I275"/>
  <c r="M275"/>
  <c r="E275"/>
  <c r="I274"/>
  <c r="M274"/>
  <c r="E274"/>
  <c r="I273"/>
  <c r="M273"/>
  <c r="E273"/>
  <c r="I272"/>
  <c r="M272"/>
  <c r="E272"/>
  <c r="I271"/>
  <c r="M271"/>
  <c r="E271"/>
  <c r="I270"/>
  <c r="M270"/>
  <c r="E270"/>
  <c r="I269"/>
  <c r="M269"/>
  <c r="E269"/>
  <c r="I268"/>
  <c r="M268"/>
  <c r="E268"/>
  <c r="I267"/>
  <c r="M267"/>
  <c r="E267"/>
  <c r="I266"/>
  <c r="M266"/>
  <c r="E266"/>
  <c r="I265"/>
  <c r="M265"/>
  <c r="E265"/>
  <c r="I264"/>
  <c r="M264"/>
  <c r="E264"/>
  <c r="I263"/>
  <c r="M263"/>
  <c r="E263"/>
  <c r="I262"/>
  <c r="M262"/>
  <c r="E262"/>
  <c r="I261"/>
  <c r="M261"/>
  <c r="E261"/>
  <c r="I260"/>
  <c r="M260"/>
  <c r="E260"/>
  <c r="I259"/>
  <c r="M259"/>
  <c r="E259"/>
  <c r="I258"/>
  <c r="M258"/>
  <c r="E258"/>
  <c r="I257"/>
  <c r="M257"/>
  <c r="E257"/>
  <c r="I256"/>
  <c r="M256"/>
  <c r="E256"/>
  <c r="I255"/>
  <c r="M255"/>
  <c r="E255"/>
  <c r="I254"/>
  <c r="M254"/>
  <c r="E254"/>
  <c r="I253"/>
  <c r="M253"/>
  <c r="E253"/>
  <c r="I252"/>
  <c r="M252"/>
  <c r="E252"/>
  <c r="I251"/>
  <c r="M251"/>
  <c r="E251"/>
  <c r="I250"/>
  <c r="M250"/>
  <c r="E250"/>
  <c r="I249"/>
  <c r="M249"/>
  <c r="E249"/>
  <c r="I248"/>
  <c r="M248"/>
  <c r="E248"/>
  <c r="I247"/>
  <c r="M247"/>
  <c r="E247"/>
  <c r="I246"/>
  <c r="M246"/>
  <c r="E246"/>
  <c r="I245"/>
  <c r="M245"/>
  <c r="E245"/>
  <c r="I244"/>
  <c r="M244"/>
  <c r="E244"/>
  <c r="I243"/>
  <c r="M243"/>
  <c r="E243"/>
  <c r="I242"/>
  <c r="M242"/>
  <c r="E242"/>
  <c r="I241"/>
  <c r="M241"/>
  <c r="E241"/>
  <c r="I240"/>
  <c r="M240"/>
  <c r="E240"/>
  <c r="I239"/>
  <c r="M239"/>
  <c r="E239"/>
  <c r="I238"/>
  <c r="M238"/>
  <c r="E238"/>
  <c r="I237"/>
  <c r="M237"/>
  <c r="E237"/>
  <c r="I236"/>
  <c r="M236"/>
  <c r="E236"/>
  <c r="I235"/>
  <c r="M235"/>
  <c r="E235"/>
  <c r="I234"/>
  <c r="M234"/>
  <c r="E234"/>
  <c r="I233"/>
  <c r="M233"/>
  <c r="E233"/>
  <c r="I232"/>
  <c r="M232"/>
  <c r="E232"/>
  <c r="I231"/>
  <c r="M231"/>
  <c r="E231"/>
  <c r="I230"/>
  <c r="M230"/>
  <c r="E230"/>
  <c r="I229"/>
  <c r="M229"/>
  <c r="E229"/>
  <c r="I228"/>
  <c r="M228"/>
  <c r="E228"/>
  <c r="I227"/>
  <c r="M227"/>
  <c r="E227"/>
  <c r="I226"/>
  <c r="M226"/>
  <c r="E226"/>
  <c r="I225"/>
  <c r="M225"/>
  <c r="E225"/>
  <c r="I224"/>
  <c r="M224"/>
  <c r="E224"/>
  <c r="I223"/>
  <c r="M223"/>
  <c r="E223"/>
  <c r="I222"/>
  <c r="M222"/>
  <c r="E222"/>
  <c r="I221"/>
  <c r="M221"/>
  <c r="E221"/>
  <c r="I220"/>
  <c r="M220"/>
  <c r="E220"/>
  <c r="I219"/>
  <c r="M219"/>
  <c r="E219"/>
  <c r="I218"/>
  <c r="M218"/>
  <c r="E218"/>
  <c r="I217"/>
  <c r="M217"/>
  <c r="E217"/>
  <c r="I216"/>
  <c r="M216"/>
  <c r="E216"/>
  <c r="I215"/>
  <c r="M215"/>
  <c r="E215"/>
  <c r="I214"/>
  <c r="M214"/>
  <c r="E214"/>
  <c r="I213"/>
  <c r="M213"/>
  <c r="E213"/>
  <c r="I212"/>
  <c r="M212"/>
  <c r="E212"/>
  <c r="I211"/>
  <c r="M211"/>
  <c r="E211"/>
  <c r="I210"/>
  <c r="M210"/>
  <c r="E210"/>
  <c r="I209"/>
  <c r="M209"/>
  <c r="E209"/>
  <c r="I208"/>
  <c r="M208"/>
  <c r="E208"/>
  <c r="I207"/>
  <c r="M207"/>
  <c r="E207"/>
  <c r="I206"/>
  <c r="M206"/>
  <c r="E206"/>
  <c r="I205"/>
  <c r="M205"/>
  <c r="E205"/>
  <c r="I204"/>
  <c r="M204"/>
  <c r="E204"/>
  <c r="I203"/>
  <c r="M203"/>
  <c r="E203"/>
  <c r="I202"/>
  <c r="M202"/>
  <c r="E202"/>
  <c r="I201"/>
  <c r="M201"/>
  <c r="E201"/>
  <c r="I200"/>
  <c r="M200"/>
  <c r="E200"/>
  <c r="I199"/>
  <c r="M199"/>
  <c r="E199"/>
  <c r="I198"/>
  <c r="M198"/>
  <c r="E198"/>
  <c r="I197"/>
  <c r="M197"/>
  <c r="E197"/>
  <c r="I196"/>
  <c r="M196"/>
  <c r="E196"/>
  <c r="I195"/>
  <c r="M195"/>
  <c r="E195"/>
  <c r="I194"/>
  <c r="M194"/>
  <c r="E194"/>
  <c r="I193"/>
  <c r="M193"/>
  <c r="E193"/>
  <c r="I192"/>
  <c r="M192"/>
  <c r="E192"/>
  <c r="I191"/>
  <c r="M191"/>
  <c r="E191"/>
  <c r="I190"/>
  <c r="M190"/>
  <c r="E190"/>
  <c r="I189"/>
  <c r="M189"/>
  <c r="E189"/>
  <c r="I188"/>
  <c r="M188"/>
  <c r="E188"/>
  <c r="I187"/>
  <c r="M187"/>
  <c r="E187"/>
  <c r="I186"/>
  <c r="M186"/>
  <c r="E186"/>
  <c r="I185"/>
  <c r="M185"/>
  <c r="E185"/>
  <c r="I184"/>
  <c r="M184"/>
  <c r="E184"/>
  <c r="I183"/>
  <c r="M183"/>
  <c r="E183"/>
  <c r="I182"/>
  <c r="M182"/>
  <c r="E182"/>
  <c r="I181"/>
  <c r="M181"/>
  <c r="E181"/>
  <c r="I180"/>
  <c r="M180"/>
  <c r="E180"/>
  <c r="I179"/>
  <c r="M179"/>
  <c r="E179"/>
  <c r="I178"/>
  <c r="M178"/>
  <c r="E178"/>
  <c r="I177"/>
  <c r="M177"/>
  <c r="E177"/>
  <c r="I176"/>
  <c r="M176"/>
  <c r="E176"/>
  <c r="I175"/>
  <c r="M175"/>
  <c r="E175"/>
  <c r="I174"/>
  <c r="M174"/>
  <c r="E174"/>
  <c r="I173"/>
  <c r="M173"/>
  <c r="E173"/>
  <c r="I172"/>
  <c r="M172"/>
  <c r="E172"/>
  <c r="I171"/>
  <c r="M171"/>
  <c r="E171"/>
  <c r="I170"/>
  <c r="M170"/>
  <c r="E170"/>
  <c r="I169"/>
  <c r="M169"/>
  <c r="E169"/>
  <c r="I168"/>
  <c r="M168"/>
  <c r="E168"/>
  <c r="I167"/>
  <c r="M167"/>
  <c r="E167"/>
  <c r="I166"/>
  <c r="M166"/>
  <c r="E166"/>
  <c r="I165"/>
  <c r="M165"/>
  <c r="E165"/>
  <c r="I164"/>
  <c r="M164"/>
  <c r="E164"/>
  <c r="I163"/>
  <c r="M163"/>
  <c r="E163"/>
  <c r="I162"/>
  <c r="M162"/>
  <c r="E162"/>
  <c r="I161"/>
  <c r="M161"/>
  <c r="E161"/>
  <c r="I160"/>
  <c r="M160"/>
  <c r="E160"/>
  <c r="I159"/>
  <c r="M159"/>
  <c r="E159"/>
  <c r="I158"/>
  <c r="M158"/>
  <c r="E158"/>
  <c r="I157"/>
  <c r="M157"/>
  <c r="E157"/>
  <c r="I156"/>
  <c r="M156"/>
  <c r="E156"/>
  <c r="I155"/>
  <c r="M155"/>
  <c r="E155"/>
  <c r="I154"/>
  <c r="M154"/>
  <c r="E154"/>
  <c r="I153"/>
  <c r="M153"/>
  <c r="E153"/>
  <c r="I152"/>
  <c r="M152"/>
  <c r="E152"/>
  <c r="I151"/>
  <c r="M151"/>
  <c r="E151"/>
  <c r="I150"/>
  <c r="M150"/>
  <c r="E150"/>
  <c r="I149"/>
  <c r="M149"/>
  <c r="E149"/>
  <c r="I148"/>
  <c r="M148"/>
  <c r="E148"/>
  <c r="I147"/>
  <c r="M147"/>
  <c r="E147"/>
  <c r="I146"/>
  <c r="M146"/>
  <c r="E146"/>
  <c r="I145"/>
  <c r="M145"/>
  <c r="E145"/>
  <c r="I144"/>
  <c r="M144"/>
  <c r="E144"/>
  <c r="I143"/>
  <c r="M143"/>
  <c r="E143"/>
  <c r="I142"/>
  <c r="M142"/>
  <c r="E142"/>
  <c r="I141"/>
  <c r="M141"/>
  <c r="E141"/>
  <c r="I140"/>
  <c r="M140"/>
  <c r="E140"/>
  <c r="I139"/>
  <c r="M139"/>
  <c r="E139"/>
  <c r="I138"/>
  <c r="M138"/>
  <c r="E138"/>
  <c r="I137"/>
  <c r="M137"/>
  <c r="E137"/>
  <c r="I136"/>
  <c r="M136"/>
  <c r="E136"/>
  <c r="I135"/>
  <c r="M135"/>
  <c r="E135"/>
  <c r="I134"/>
  <c r="M134"/>
  <c r="E134"/>
  <c r="I133"/>
  <c r="M133"/>
  <c r="E133"/>
  <c r="I132"/>
  <c r="M132"/>
  <c r="E132"/>
  <c r="I131"/>
  <c r="M131"/>
  <c r="E131"/>
  <c r="I130"/>
  <c r="M130"/>
  <c r="E130"/>
  <c r="I129"/>
  <c r="M129"/>
  <c r="E129"/>
  <c r="I128"/>
  <c r="M128"/>
  <c r="E128"/>
  <c r="I127"/>
  <c r="M127"/>
  <c r="E127"/>
  <c r="I126"/>
  <c r="M126"/>
  <c r="E126"/>
  <c r="I125"/>
  <c r="M125"/>
  <c r="E125"/>
  <c r="I124"/>
  <c r="M124"/>
  <c r="E124"/>
  <c r="I123"/>
  <c r="M123"/>
  <c r="E123"/>
  <c r="I122"/>
  <c r="M122"/>
  <c r="E122"/>
  <c r="I121"/>
  <c r="M121"/>
  <c r="E121"/>
  <c r="I120"/>
  <c r="M120"/>
  <c r="E120"/>
  <c r="I119"/>
  <c r="M119"/>
  <c r="E119"/>
  <c r="I118"/>
  <c r="M118"/>
  <c r="E118"/>
  <c r="I117"/>
  <c r="M117"/>
  <c r="E117"/>
  <c r="I116"/>
  <c r="M116"/>
  <c r="E116"/>
  <c r="I115"/>
  <c r="M115"/>
  <c r="E115"/>
  <c r="I114"/>
  <c r="M114"/>
  <c r="E114"/>
  <c r="I113"/>
  <c r="M113"/>
  <c r="E113"/>
  <c r="I112"/>
  <c r="M112"/>
  <c r="E112"/>
  <c r="I111"/>
  <c r="M111"/>
  <c r="E111"/>
  <c r="I110"/>
  <c r="M110"/>
  <c r="E110"/>
  <c r="I109"/>
  <c r="M109"/>
  <c r="E109"/>
  <c r="I108"/>
  <c r="M108"/>
  <c r="E108"/>
  <c r="I107"/>
  <c r="M107"/>
  <c r="E107"/>
  <c r="I106"/>
  <c r="M106"/>
  <c r="E106"/>
  <c r="I105"/>
  <c r="M105"/>
  <c r="E105"/>
  <c r="I104"/>
  <c r="M104"/>
  <c r="E104"/>
  <c r="I103"/>
  <c r="M103"/>
  <c r="E103"/>
  <c r="I102"/>
  <c r="M102"/>
  <c r="E102"/>
  <c r="I101"/>
  <c r="M101"/>
  <c r="E101"/>
  <c r="I100"/>
  <c r="M100"/>
  <c r="E100"/>
  <c r="I99"/>
  <c r="M99"/>
  <c r="E99"/>
  <c r="I98"/>
  <c r="M98"/>
  <c r="E98"/>
  <c r="I97"/>
  <c r="M97"/>
  <c r="E97"/>
  <c r="I96"/>
  <c r="M96"/>
  <c r="E96"/>
  <c r="I95"/>
  <c r="M95"/>
  <c r="E95"/>
  <c r="I94"/>
  <c r="M94"/>
  <c r="E94"/>
  <c r="I93"/>
  <c r="M93"/>
  <c r="E93"/>
  <c r="I92"/>
  <c r="M92"/>
  <c r="E92"/>
  <c r="I91"/>
  <c r="M91"/>
  <c r="E91"/>
  <c r="I90"/>
  <c r="M90"/>
  <c r="E90"/>
  <c r="I89"/>
  <c r="M89"/>
  <c r="E89"/>
  <c r="I88"/>
  <c r="M88"/>
  <c r="E88"/>
  <c r="I87"/>
  <c r="M87"/>
  <c r="E87"/>
  <c r="I86"/>
  <c r="M86"/>
  <c r="E86"/>
  <c r="I85"/>
  <c r="M85"/>
  <c r="E85"/>
  <c r="I84"/>
  <c r="M84"/>
  <c r="E84"/>
  <c r="I83"/>
  <c r="M83"/>
  <c r="E83"/>
  <c r="I82"/>
  <c r="M82"/>
  <c r="E82"/>
  <c r="I81"/>
  <c r="M81"/>
  <c r="E81"/>
  <c r="I80"/>
  <c r="M80"/>
  <c r="E80"/>
  <c r="I79"/>
  <c r="M79"/>
  <c r="E79"/>
  <c r="I78"/>
  <c r="M78"/>
  <c r="E78"/>
  <c r="I77"/>
  <c r="M77"/>
  <c r="E77"/>
  <c r="I76"/>
  <c r="M76"/>
  <c r="E76"/>
  <c r="I75"/>
  <c r="M75"/>
  <c r="E75"/>
  <c r="I74"/>
  <c r="M74"/>
  <c r="E74"/>
  <c r="I73"/>
  <c r="M73"/>
  <c r="E73"/>
  <c r="I72"/>
  <c r="M72"/>
  <c r="E72"/>
  <c r="I71"/>
  <c r="M71"/>
  <c r="E71"/>
  <c r="I70"/>
  <c r="M70"/>
  <c r="E70"/>
  <c r="I69"/>
  <c r="M69"/>
  <c r="E69"/>
  <c r="I68"/>
  <c r="M68"/>
  <c r="E68"/>
  <c r="I67"/>
  <c r="M67"/>
  <c r="E67"/>
  <c r="I66"/>
  <c r="M66"/>
  <c r="E66"/>
  <c r="I65"/>
  <c r="M65"/>
  <c r="E65"/>
  <c r="I64"/>
  <c r="M64"/>
  <c r="E64"/>
  <c r="I63"/>
  <c r="M63"/>
  <c r="E63"/>
  <c r="I62"/>
  <c r="M62"/>
  <c r="E62"/>
  <c r="I61"/>
  <c r="M61"/>
  <c r="E61"/>
  <c r="I60"/>
  <c r="M60"/>
  <c r="E60"/>
  <c r="I59"/>
  <c r="M59"/>
  <c r="E59"/>
  <c r="I58"/>
  <c r="M58"/>
  <c r="E58"/>
  <c r="I57"/>
  <c r="M57"/>
  <c r="E57"/>
  <c r="I56"/>
  <c r="M56"/>
  <c r="E56"/>
  <c r="I55"/>
  <c r="M55"/>
  <c r="E55"/>
  <c r="I54"/>
  <c r="M54"/>
  <c r="E54"/>
  <c r="I53"/>
  <c r="M53"/>
  <c r="E53"/>
  <c r="I52"/>
  <c r="M52"/>
  <c r="E52"/>
  <c r="I51"/>
  <c r="M51"/>
  <c r="E51"/>
  <c r="I50"/>
  <c r="M50"/>
  <c r="E50"/>
  <c r="I49"/>
  <c r="M49"/>
  <c r="E49"/>
  <c r="I48"/>
  <c r="M48"/>
  <c r="E48"/>
  <c r="I47"/>
  <c r="M47"/>
  <c r="E47"/>
  <c r="I46"/>
  <c r="M46"/>
  <c r="E46"/>
  <c r="I45"/>
  <c r="M45"/>
  <c r="E45"/>
  <c r="I44"/>
  <c r="M44"/>
  <c r="E44"/>
  <c r="I43"/>
  <c r="M43"/>
  <c r="E43"/>
  <c r="I42"/>
  <c r="M42"/>
  <c r="E42"/>
  <c r="I41"/>
  <c r="M41"/>
  <c r="E41"/>
  <c r="I40"/>
  <c r="M40"/>
  <c r="E40"/>
  <c r="I39"/>
  <c r="M39"/>
  <c r="E39"/>
  <c r="I38"/>
  <c r="M38"/>
  <c r="E38"/>
  <c r="I37"/>
  <c r="M37"/>
  <c r="E37"/>
  <c r="I36"/>
  <c r="M36"/>
  <c r="E36"/>
  <c r="I35"/>
  <c r="M35"/>
  <c r="E35"/>
  <c r="I34"/>
  <c r="M34"/>
  <c r="E34"/>
  <c r="I33"/>
  <c r="M33"/>
  <c r="E33"/>
  <c r="I32"/>
  <c r="M32"/>
  <c r="E32"/>
  <c r="I31"/>
  <c r="M31"/>
  <c r="E31"/>
  <c r="I30"/>
  <c r="M30"/>
  <c r="E30"/>
  <c r="I29"/>
  <c r="M29"/>
  <c r="E29"/>
  <c r="I28"/>
  <c r="M28"/>
  <c r="E28"/>
  <c r="I27"/>
  <c r="M27"/>
  <c r="E27"/>
  <c r="I26"/>
  <c r="M26"/>
  <c r="E26"/>
  <c r="I25"/>
  <c r="M25"/>
  <c r="E25"/>
  <c r="I24"/>
  <c r="M24"/>
  <c r="E24"/>
  <c r="I23"/>
  <c r="M23"/>
  <c r="E23"/>
  <c r="I22"/>
  <c r="M22"/>
  <c r="E22"/>
  <c r="I21"/>
  <c r="M21"/>
  <c r="E21"/>
  <c r="I20"/>
  <c r="M20"/>
  <c r="E20"/>
  <c r="I19"/>
  <c r="M19"/>
  <c r="E19"/>
  <c r="I18"/>
  <c r="M18"/>
  <c r="E18"/>
  <c r="I17"/>
  <c r="M17"/>
  <c r="E17"/>
  <c r="I16"/>
  <c r="M16"/>
  <c r="E16"/>
  <c r="I15"/>
  <c r="M15"/>
  <c r="E15"/>
  <c r="I14"/>
  <c r="M14"/>
  <c r="E14"/>
  <c r="I13"/>
  <c r="M13"/>
  <c r="E13"/>
  <c r="I12"/>
  <c r="M12"/>
  <c r="E12"/>
  <c r="I11"/>
  <c r="M11"/>
  <c r="E11"/>
  <c r="I10"/>
  <c r="M10"/>
  <c r="E10"/>
  <c r="I9"/>
  <c r="M9"/>
  <c r="E9"/>
  <c r="I8"/>
  <c r="M8"/>
  <c r="E8"/>
  <c r="I7"/>
  <c r="M7"/>
  <c r="E7"/>
  <c r="I6"/>
  <c r="M6"/>
  <c r="E6"/>
  <c r="I5"/>
  <c r="M5"/>
  <c r="E5"/>
  <c r="I4"/>
  <c r="M4"/>
  <c r="E4"/>
  <c r="I3"/>
  <c r="M3"/>
  <c r="E3"/>
  <c r="I2"/>
  <c r="M2"/>
  <c r="E2"/>
</calcChain>
</file>

<file path=xl/sharedStrings.xml><?xml version="1.0" encoding="utf-8"?>
<sst xmlns="http://schemas.openxmlformats.org/spreadsheetml/2006/main" count="4840" uniqueCount="231">
  <si>
    <t>FPA Rk</t>
  </si>
  <si>
    <t>W</t>
  </si>
  <si>
    <t>L</t>
  </si>
  <si>
    <t>Win%</t>
  </si>
  <si>
    <t>Yr-Conf</t>
  </si>
  <si>
    <t>Air Force</t>
  </si>
  <si>
    <t>Non-BCS</t>
  </si>
  <si>
    <t>Mountain West</t>
  </si>
  <si>
    <t>4-7</t>
  </si>
  <si>
    <t>4-8</t>
  </si>
  <si>
    <t>9-4</t>
  </si>
  <si>
    <t>8-5</t>
  </si>
  <si>
    <t>7-6</t>
  </si>
  <si>
    <t>6-7</t>
  </si>
  <si>
    <t>Akron</t>
  </si>
  <si>
    <t>MAC</t>
  </si>
  <si>
    <t>MAC (East)</t>
  </si>
  <si>
    <t>5-7</t>
  </si>
  <si>
    <t>3-9</t>
  </si>
  <si>
    <t>1-11</t>
  </si>
  <si>
    <t>Alabama</t>
  </si>
  <si>
    <t>BCS</t>
  </si>
  <si>
    <t>SEC</t>
  </si>
  <si>
    <t>SEC (West)</t>
  </si>
  <si>
    <t>10-2</t>
  </si>
  <si>
    <t>12-2</t>
  </si>
  <si>
    <t>14-0</t>
  </si>
  <si>
    <t>10-3</t>
  </si>
  <si>
    <t>12-1</t>
  </si>
  <si>
    <t>13-1</t>
  </si>
  <si>
    <t>Arizona</t>
  </si>
  <si>
    <t>Pac-10</t>
  </si>
  <si>
    <t>3-8</t>
  </si>
  <si>
    <t>6-6</t>
  </si>
  <si>
    <t>Pac-12</t>
  </si>
  <si>
    <t>Pac-12 (South)</t>
  </si>
  <si>
    <t>Arizona State</t>
  </si>
  <si>
    <t>7-5</t>
  </si>
  <si>
    <t>Arkansas</t>
  </si>
  <si>
    <t>10-4</t>
  </si>
  <si>
    <t>11-2</t>
  </si>
  <si>
    <t>Arkansas State</t>
  </si>
  <si>
    <t>Sun Belt</t>
  </si>
  <si>
    <t>Army</t>
  </si>
  <si>
    <t>Independents</t>
  </si>
  <si>
    <t>2-10</t>
  </si>
  <si>
    <t>Auburn</t>
  </si>
  <si>
    <t>9-3</t>
  </si>
  <si>
    <t>Ball State</t>
  </si>
  <si>
    <t>MAC (West)</t>
  </si>
  <si>
    <t>Baylor</t>
  </si>
  <si>
    <t>Big 12</t>
  </si>
  <si>
    <t>Big 12 (South)</t>
  </si>
  <si>
    <t>5-6</t>
  </si>
  <si>
    <t>Boise State</t>
  </si>
  <si>
    <t>WAC</t>
  </si>
  <si>
    <t>13-0</t>
  </si>
  <si>
    <t>Boston College</t>
  </si>
  <si>
    <t>Big East</t>
  </si>
  <si>
    <t>ACC</t>
  </si>
  <si>
    <t>ACC (Atlantic)</t>
  </si>
  <si>
    <t>11-3</t>
  </si>
  <si>
    <t>9-5</t>
  </si>
  <si>
    <t>Bowling Green</t>
  </si>
  <si>
    <t>6-5</t>
  </si>
  <si>
    <t>Buffalo</t>
  </si>
  <si>
    <t>1-10</t>
  </si>
  <si>
    <t>8-6</t>
  </si>
  <si>
    <t>BYU</t>
  </si>
  <si>
    <t>California</t>
  </si>
  <si>
    <t>8-4</t>
  </si>
  <si>
    <t>Pac-12 (North)</t>
  </si>
  <si>
    <t>Central Florida</t>
  </si>
  <si>
    <t>Conference USA</t>
  </si>
  <si>
    <t>Conference USA (East)</t>
  </si>
  <si>
    <t>Central Michigan</t>
  </si>
  <si>
    <t>Cincinnati</t>
  </si>
  <si>
    <t>Clemson</t>
  </si>
  <si>
    <t>Colorado</t>
  </si>
  <si>
    <t>Big 12 (North)</t>
  </si>
  <si>
    <t>3-10</t>
  </si>
  <si>
    <t>Colorado State</t>
  </si>
  <si>
    <t>Connecticut</t>
  </si>
  <si>
    <t>Duke</t>
  </si>
  <si>
    <t>ACC (Coastal)</t>
  </si>
  <si>
    <t>0-12</t>
  </si>
  <si>
    <t>East Carolina</t>
  </si>
  <si>
    <t>Eastern Michigan</t>
  </si>
  <si>
    <t>Florida</t>
  </si>
  <si>
    <t>SEC (East)</t>
  </si>
  <si>
    <t>Florida Atlantic</t>
  </si>
  <si>
    <t>2-9</t>
  </si>
  <si>
    <t>Florida International</t>
  </si>
  <si>
    <t>Florida State</t>
  </si>
  <si>
    <t>Fresno State</t>
  </si>
  <si>
    <t>4-9</t>
  </si>
  <si>
    <t>Georgia</t>
  </si>
  <si>
    <t>Georgia Tech</t>
  </si>
  <si>
    <t>7-7</t>
  </si>
  <si>
    <t>Hawaii</t>
  </si>
  <si>
    <t>F/+</t>
    <phoneticPr fontId="2" type="noConversion"/>
  </si>
  <si>
    <t>Year Rk</t>
    <phoneticPr fontId="2" type="noConversion"/>
  </si>
  <si>
    <t>Year</t>
    <phoneticPr fontId="2" type="noConversion"/>
  </si>
  <si>
    <t>Houston</t>
  </si>
  <si>
    <t>Conference USA (West)</t>
  </si>
  <si>
    <t>Idaho</t>
  </si>
  <si>
    <t>Illinois</t>
  </si>
  <si>
    <t>Big Ten</t>
  </si>
  <si>
    <t>Big Ten (Leaders)</t>
  </si>
  <si>
    <t>Indiana</t>
  </si>
  <si>
    <t>Iowa</t>
  </si>
  <si>
    <t>Big Ten (Legends)</t>
  </si>
  <si>
    <t>Iowa State</t>
  </si>
  <si>
    <t>Kansas</t>
  </si>
  <si>
    <t>Kansas State</t>
  </si>
  <si>
    <t>Kent State</t>
  </si>
  <si>
    <t>Kentucky</t>
  </si>
  <si>
    <t>Louisiana Tech</t>
  </si>
  <si>
    <t>7-4</t>
  </si>
  <si>
    <t>Louisville</t>
  </si>
  <si>
    <t>LSU</t>
  </si>
  <si>
    <t>Marshall</t>
  </si>
  <si>
    <t>Maryland</t>
  </si>
  <si>
    <t>Massachusetts</t>
  </si>
  <si>
    <t>Memphis</t>
  </si>
  <si>
    <t>Miami-FL</t>
  </si>
  <si>
    <t>Miami-OH</t>
  </si>
  <si>
    <t>Michigan</t>
  </si>
  <si>
    <t>Michigan State</t>
  </si>
  <si>
    <t>Middle Tennessee</t>
  </si>
  <si>
    <t>Minnesota</t>
  </si>
  <si>
    <t>Mississippi State</t>
  </si>
  <si>
    <t>Missouri</t>
  </si>
  <si>
    <t>Navy</t>
  </si>
  <si>
    <t>NC State</t>
  </si>
  <si>
    <t>Nebraska</t>
  </si>
  <si>
    <t>Nevada</t>
  </si>
  <si>
    <t>New Mexico</t>
  </si>
  <si>
    <t>New Mexico State</t>
  </si>
  <si>
    <t>North Carolina</t>
  </si>
  <si>
    <t>North Texas</t>
  </si>
  <si>
    <t>Northern Illinois</t>
  </si>
  <si>
    <t>Northwestern</t>
  </si>
  <si>
    <t>Notre Dame</t>
  </si>
  <si>
    <t>Ohio</t>
  </si>
  <si>
    <t>Ohio State</t>
  </si>
  <si>
    <t>12-0</t>
  </si>
  <si>
    <t>Oklahoma</t>
  </si>
  <si>
    <t>Oklahoma State</t>
  </si>
  <si>
    <t>Ole Miss</t>
  </si>
  <si>
    <t>Oregon</t>
  </si>
  <si>
    <t>Oregon State</t>
  </si>
  <si>
    <t>Penn State</t>
  </si>
  <si>
    <t>11-1</t>
  </si>
  <si>
    <t>Pittsburgh</t>
  </si>
  <si>
    <t>Purdue</t>
  </si>
  <si>
    <t>Rice</t>
  </si>
  <si>
    <t>Rutgers</t>
  </si>
  <si>
    <t>San Diego State</t>
  </si>
  <si>
    <t>San Jose State</t>
  </si>
  <si>
    <t>1-12</t>
  </si>
  <si>
    <t>SMU</t>
  </si>
  <si>
    <t>South Alabama</t>
  </si>
  <si>
    <t>2-11</t>
  </si>
  <si>
    <t>South Carolina</t>
  </si>
  <si>
    <t>South Florida</t>
  </si>
  <si>
    <t>Southern Miss</t>
  </si>
  <si>
    <t>Stanford</t>
  </si>
  <si>
    <t>Syracuse</t>
  </si>
  <si>
    <t>TCU</t>
  </si>
  <si>
    <t>Temple</t>
  </si>
  <si>
    <t>0-11</t>
  </si>
  <si>
    <t>Tennessee</t>
  </si>
  <si>
    <t>Texas</t>
  </si>
  <si>
    <t>Texas A&amp;M</t>
  </si>
  <si>
    <t>Texas State</t>
  </si>
  <si>
    <t>Texas Tech</t>
  </si>
  <si>
    <t>Toledo</t>
  </si>
  <si>
    <t>Troy</t>
  </si>
  <si>
    <t>Tulane</t>
  </si>
  <si>
    <t>Tulsa</t>
  </si>
  <si>
    <t>UAB</t>
  </si>
  <si>
    <t>UCLA</t>
  </si>
  <si>
    <t>6-8</t>
  </si>
  <si>
    <t>UL-Lafayette</t>
  </si>
  <si>
    <t>UL-Monroe</t>
  </si>
  <si>
    <t>UNLV</t>
  </si>
  <si>
    <t>USC</t>
  </si>
  <si>
    <t>Utah</t>
  </si>
  <si>
    <t>Utah State</t>
  </si>
  <si>
    <t>UTEP</t>
  </si>
  <si>
    <t>UTSA</t>
  </si>
  <si>
    <t>6-4</t>
  </si>
  <si>
    <t>Vanderbilt</t>
  </si>
  <si>
    <t>Virginia</t>
  </si>
  <si>
    <t>Virginia Tech</t>
  </si>
  <si>
    <t>Wake Forest</t>
  </si>
  <si>
    <t>Washington</t>
  </si>
  <si>
    <t>Washington State</t>
  </si>
  <si>
    <t>West Virginia</t>
  </si>
  <si>
    <t>Western Kentucky</t>
  </si>
  <si>
    <t>Western Michigan</t>
  </si>
  <si>
    <t>Wisconsin</t>
  </si>
  <si>
    <t>Wyoming</t>
  </si>
  <si>
    <t>2005-12 Rk</t>
  </si>
  <si>
    <t>Team</t>
  </si>
  <si>
    <t>Yr-Team</t>
  </si>
  <si>
    <t>BCS?</t>
  </si>
  <si>
    <t>Conference</t>
  </si>
  <si>
    <t>Conference-Alt</t>
  </si>
  <si>
    <t>Record</t>
  </si>
  <si>
    <t>S&amp;P+</t>
  </si>
  <si>
    <t>S&amp;P+ Rk</t>
  </si>
  <si>
    <t>FEI</t>
  </si>
  <si>
    <t>FEI Rk</t>
  </si>
  <si>
    <t>F/+ Rtg</t>
  </si>
  <si>
    <t>Off S&amp;P+</t>
  </si>
  <si>
    <t>Off S&amp;P+ Rk</t>
  </si>
  <si>
    <t>Def S&amp;P+</t>
  </si>
  <si>
    <t>Def S&amp;P+ Rk</t>
  </si>
  <si>
    <t>OFEI</t>
  </si>
  <si>
    <t>OFEI Rk</t>
  </si>
  <si>
    <t>DFEI</t>
  </si>
  <si>
    <t>DFEI Rk</t>
  </si>
  <si>
    <t>Off F/+%</t>
  </si>
  <si>
    <t>Off F/+ Rk</t>
  </si>
  <si>
    <t>Def F/+%</t>
  </si>
  <si>
    <t>Def F/+ Rk</t>
  </si>
  <si>
    <t>ST F/+</t>
    <phoneticPr fontId="2" type="noConversion"/>
  </si>
  <si>
    <t>ST F/+ Rk</t>
    <phoneticPr fontId="2" type="noConversion"/>
  </si>
  <si>
    <t>FPA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</si>
</sst>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%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0" fillId="0" borderId="0" xfId="0" applyFill="1"/>
    <xf numFmtId="166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0" fontId="1" fillId="0" borderId="0" xfId="0" applyFont="1"/>
    <xf numFmtId="164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962"/>
  <sheetViews>
    <sheetView tabSelected="1" zoomScale="80" zoomScaleNormal="80" zoomScalePageLayoutView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M5" sqref="M5"/>
    </sheetView>
  </sheetViews>
  <sheetFormatPr baseColWidth="10" defaultColWidth="8.7109375" defaultRowHeight="13"/>
  <cols>
    <col min="1" max="1" width="10.7109375" customWidth="1"/>
    <col min="2" max="2" width="5.5703125" customWidth="1"/>
    <col min="3" max="3" width="7.7109375" bestFit="1" customWidth="1"/>
    <col min="4" max="4" width="16" customWidth="1"/>
    <col min="5" max="5" width="20.28515625" hidden="1" customWidth="1"/>
    <col min="6" max="6" width="8.42578125" customWidth="1"/>
    <col min="7" max="7" width="13" hidden="1" customWidth="1"/>
    <col min="8" max="8" width="18.42578125" hidden="1" customWidth="1"/>
    <col min="9" max="9" width="17.28515625" customWidth="1"/>
    <col min="10" max="10" width="7" customWidth="1"/>
    <col min="11" max="12" width="3.42578125" hidden="1" customWidth="1"/>
    <col min="13" max="13" width="6.28515625" customWidth="1"/>
    <col min="14" max="14" width="7.42578125" customWidth="1"/>
    <col min="15" max="15" width="5.85546875" customWidth="1"/>
    <col min="16" max="16" width="8.42578125" customWidth="1"/>
    <col min="17" max="18" width="6.5703125" customWidth="1"/>
    <col min="19" max="19" width="7.85546875" customWidth="1"/>
    <col min="20" max="20" width="8.7109375" customWidth="1"/>
    <col min="21" max="21" width="11.42578125" customWidth="1"/>
    <col min="22" max="22" width="9.140625" customWidth="1"/>
    <col min="23" max="23" width="11.7109375" customWidth="1"/>
    <col min="24" max="24" width="6.5703125" customWidth="1"/>
    <col min="25" max="25" width="7.85546875" customWidth="1"/>
    <col min="26" max="26" width="6.28515625" customWidth="1"/>
    <col min="27" max="27" width="7.85546875" customWidth="1"/>
    <col min="28" max="28" width="9.28515625" customWidth="1"/>
    <col min="29" max="29" width="10" customWidth="1"/>
    <col min="30" max="30" width="9.5703125" customWidth="1"/>
    <col min="31" max="31" width="10.28515625" customWidth="1"/>
    <col min="32" max="32" width="7" customWidth="1"/>
    <col min="33" max="33" width="9.5703125" customWidth="1"/>
    <col min="34" max="34" width="5.85546875" customWidth="1"/>
    <col min="35" max="35" width="7" customWidth="1"/>
  </cols>
  <sheetData>
    <row r="1" spans="1:35" s="1" customFormat="1">
      <c r="A1" s="1" t="s">
        <v>204</v>
      </c>
      <c r="B1" s="1" t="s">
        <v>102</v>
      </c>
      <c r="C1" s="1" t="s">
        <v>101</v>
      </c>
      <c r="D1" s="1" t="s">
        <v>205</v>
      </c>
      <c r="E1" s="1" t="s">
        <v>206</v>
      </c>
      <c r="F1" s="1" t="s">
        <v>207</v>
      </c>
      <c r="G1" s="1" t="s">
        <v>208</v>
      </c>
      <c r="H1" s="1" t="s">
        <v>209</v>
      </c>
      <c r="I1" s="1" t="s">
        <v>4</v>
      </c>
      <c r="J1" s="1" t="s">
        <v>210</v>
      </c>
      <c r="K1" s="1" t="s">
        <v>1</v>
      </c>
      <c r="L1" s="1" t="s">
        <v>2</v>
      </c>
      <c r="M1" s="1" t="s">
        <v>3</v>
      </c>
      <c r="N1" s="1" t="s">
        <v>100</v>
      </c>
      <c r="O1" s="1" t="s">
        <v>211</v>
      </c>
      <c r="P1" s="1" t="s">
        <v>212</v>
      </c>
      <c r="Q1" s="1" t="s">
        <v>213</v>
      </c>
      <c r="R1" s="1" t="s">
        <v>214</v>
      </c>
      <c r="S1" s="1" t="s">
        <v>215</v>
      </c>
      <c r="T1" s="1" t="s">
        <v>216</v>
      </c>
      <c r="U1" s="1" t="s">
        <v>217</v>
      </c>
      <c r="V1" s="1" t="s">
        <v>218</v>
      </c>
      <c r="W1" s="1" t="s">
        <v>219</v>
      </c>
      <c r="X1" s="1" t="s">
        <v>220</v>
      </c>
      <c r="Y1" s="1" t="s">
        <v>221</v>
      </c>
      <c r="Z1" s="1" t="s">
        <v>222</v>
      </c>
      <c r="AA1" s="1" t="s">
        <v>223</v>
      </c>
      <c r="AB1" s="1" t="s">
        <v>224</v>
      </c>
      <c r="AC1" s="1" t="s">
        <v>225</v>
      </c>
      <c r="AD1" s="1" t="s">
        <v>226</v>
      </c>
      <c r="AE1" s="1" t="s">
        <v>227</v>
      </c>
      <c r="AF1" s="1" t="s">
        <v>228</v>
      </c>
      <c r="AG1" s="1" t="s">
        <v>229</v>
      </c>
      <c r="AH1" s="1" t="s">
        <v>230</v>
      </c>
      <c r="AI1" s="1" t="s">
        <v>0</v>
      </c>
    </row>
    <row r="2" spans="1:35" s="2" customFormat="1">
      <c r="A2">
        <v>530</v>
      </c>
      <c r="B2">
        <v>2005</v>
      </c>
      <c r="C2" s="2">
        <v>72</v>
      </c>
      <c r="D2" t="s">
        <v>5</v>
      </c>
      <c r="E2" s="2" t="str">
        <f t="shared" ref="E2:E65" si="0">CONCATENATE(B2,"-",D2)</f>
        <v>2005-Air Force</v>
      </c>
      <c r="F2" s="2" t="s">
        <v>6</v>
      </c>
      <c r="G2" s="2" t="s">
        <v>7</v>
      </c>
      <c r="H2" s="2" t="s">
        <v>7</v>
      </c>
      <c r="I2" t="str">
        <f>CONCATENATE(B2,"-",G2)</f>
        <v>2005-Mountain West</v>
      </c>
      <c r="J2" t="s">
        <v>8</v>
      </c>
      <c r="K2">
        <v>4</v>
      </c>
      <c r="L2">
        <v>7</v>
      </c>
      <c r="M2" s="6">
        <f t="shared" ref="M2:M65" si="1">K2/(K2+L2)</f>
        <v>0.36363636363636365</v>
      </c>
      <c r="N2" s="3">
        <v>-3.205519425791465E-2</v>
      </c>
      <c r="O2" s="4">
        <v>197.16933968161428</v>
      </c>
      <c r="P2" s="5">
        <v>70</v>
      </c>
      <c r="Q2" s="6">
        <v>-2.6705868970502804E-2</v>
      </c>
      <c r="R2" s="5">
        <v>73</v>
      </c>
      <c r="S2" s="4">
        <v>193.58896114841707</v>
      </c>
      <c r="T2" s="4">
        <v>106.08384237145326</v>
      </c>
      <c r="U2" s="5">
        <v>47</v>
      </c>
      <c r="V2" s="4">
        <v>91.085497310161017</v>
      </c>
      <c r="W2" s="5">
        <v>93</v>
      </c>
      <c r="X2" s="6"/>
      <c r="Y2" s="5"/>
      <c r="Z2" s="6"/>
      <c r="AA2" s="5"/>
      <c r="AB2" s="3"/>
      <c r="AC2" s="5"/>
      <c r="AD2" s="3"/>
      <c r="AE2" s="5"/>
      <c r="AF2" s="3"/>
      <c r="AG2" s="5"/>
      <c r="AH2" s="6"/>
      <c r="AI2" s="5"/>
    </row>
    <row r="3" spans="1:35" s="2" customFormat="1">
      <c r="A3">
        <v>616</v>
      </c>
      <c r="B3">
        <v>2006</v>
      </c>
      <c r="C3">
        <v>76</v>
      </c>
      <c r="D3" t="s">
        <v>5</v>
      </c>
      <c r="E3" s="2" t="str">
        <f t="shared" si="0"/>
        <v>2006-Air Force</v>
      </c>
      <c r="F3" s="2" t="s">
        <v>6</v>
      </c>
      <c r="G3" s="2" t="s">
        <v>7</v>
      </c>
      <c r="H3" s="2" t="s">
        <v>7</v>
      </c>
      <c r="I3" t="str">
        <f>CONCATENATE(B3,"-",G3)</f>
        <v>2006-Mountain West</v>
      </c>
      <c r="J3" t="s">
        <v>9</v>
      </c>
      <c r="K3">
        <v>4</v>
      </c>
      <c r="L3">
        <v>8</v>
      </c>
      <c r="M3" s="6">
        <f t="shared" si="1"/>
        <v>0.33333333333333331</v>
      </c>
      <c r="N3" s="3">
        <v>-7.0729482786831846E-2</v>
      </c>
      <c r="O3" s="4">
        <v>194.633438652298</v>
      </c>
      <c r="P3" s="5">
        <v>68</v>
      </c>
      <c r="Q3" s="6">
        <v>-8.7216705634589969E-2</v>
      </c>
      <c r="R3" s="5">
        <v>81</v>
      </c>
      <c r="S3" s="4">
        <v>185.85410344263363</v>
      </c>
      <c r="T3" s="4">
        <v>105.03748648205975</v>
      </c>
      <c r="U3" s="5">
        <v>51</v>
      </c>
      <c r="V3" s="4">
        <v>89.595952170238235</v>
      </c>
      <c r="W3" s="5">
        <v>94</v>
      </c>
      <c r="X3"/>
      <c r="Y3"/>
      <c r="Z3"/>
      <c r="AA3"/>
      <c r="AB3"/>
      <c r="AC3"/>
      <c r="AD3"/>
      <c r="AE3"/>
      <c r="AF3"/>
      <c r="AG3"/>
      <c r="AH3"/>
      <c r="AI3"/>
    </row>
    <row r="4" spans="1:35" s="2" customFormat="1">
      <c r="A4">
        <v>404</v>
      </c>
      <c r="B4">
        <v>2007</v>
      </c>
      <c r="C4">
        <v>54</v>
      </c>
      <c r="D4" t="s">
        <v>5</v>
      </c>
      <c r="E4" s="2" t="str">
        <f t="shared" si="0"/>
        <v>2007-Air Force</v>
      </c>
      <c r="F4" s="2" t="s">
        <v>6</v>
      </c>
      <c r="G4" s="2" t="s">
        <v>7</v>
      </c>
      <c r="H4" s="2" t="s">
        <v>7</v>
      </c>
      <c r="I4" t="str">
        <f>CONCATENATE(B4,"-",G4)</f>
        <v>2007-Mountain West</v>
      </c>
      <c r="J4" t="s">
        <v>10</v>
      </c>
      <c r="K4">
        <v>9</v>
      </c>
      <c r="L4">
        <v>4</v>
      </c>
      <c r="M4" s="6">
        <f t="shared" si="1"/>
        <v>0.69230769230769229</v>
      </c>
      <c r="N4" s="3">
        <v>2.7079581044254016E-2</v>
      </c>
      <c r="O4" s="4">
        <v>212.36516638927216</v>
      </c>
      <c r="P4" s="5">
        <v>44</v>
      </c>
      <c r="Q4" s="6">
        <v>4.5999999999999999E-2</v>
      </c>
      <c r="R4" s="5">
        <v>51</v>
      </c>
      <c r="S4" s="4">
        <v>205.4159162088508</v>
      </c>
      <c r="T4" s="4">
        <v>112.57455187813605</v>
      </c>
      <c r="U4" s="5">
        <v>33</v>
      </c>
      <c r="V4" s="4">
        <v>99.790614511136098</v>
      </c>
      <c r="W4" s="5">
        <v>66</v>
      </c>
      <c r="X4" s="6">
        <v>0.32600000000000001</v>
      </c>
      <c r="Y4" s="5">
        <v>19</v>
      </c>
      <c r="Z4" s="6">
        <v>0.23</v>
      </c>
      <c r="AA4" s="5">
        <v>89</v>
      </c>
      <c r="AB4" s="3">
        <v>8.2280163934477943E-2</v>
      </c>
      <c r="AC4" s="5">
        <v>22</v>
      </c>
      <c r="AD4" s="3">
        <v>-4.7062068604054423E-2</v>
      </c>
      <c r="AE4" s="5">
        <v>80</v>
      </c>
      <c r="AF4" s="3">
        <v>-8.1385142861695025E-3</v>
      </c>
      <c r="AG4" s="5">
        <v>78</v>
      </c>
      <c r="AH4" s="6">
        <v>0.50600000000000001</v>
      </c>
      <c r="AI4" s="5">
        <v>47</v>
      </c>
    </row>
    <row r="5" spans="1:35" s="2" customFormat="1">
      <c r="A5">
        <v>487</v>
      </c>
      <c r="B5">
        <v>2008</v>
      </c>
      <c r="C5">
        <v>59</v>
      </c>
      <c r="D5" t="s">
        <v>5</v>
      </c>
      <c r="E5" s="2" t="str">
        <f t="shared" si="0"/>
        <v>2008-Air Force</v>
      </c>
      <c r="F5" s="2" t="s">
        <v>6</v>
      </c>
      <c r="G5" s="2" t="s">
        <v>7</v>
      </c>
      <c r="H5" s="2" t="s">
        <v>7</v>
      </c>
      <c r="I5" t="str">
        <f>CONCATENATE(B5,"-",G5)</f>
        <v>2008-Mountain West</v>
      </c>
      <c r="J5" t="s">
        <v>11</v>
      </c>
      <c r="K5">
        <v>8</v>
      </c>
      <c r="L5">
        <v>5</v>
      </c>
      <c r="M5" s="6">
        <f t="shared" si="1"/>
        <v>0.61538461538461542</v>
      </c>
      <c r="N5" s="3">
        <v>-8.9822081965729769E-3</v>
      </c>
      <c r="O5" s="4">
        <v>204.88667556999982</v>
      </c>
      <c r="P5" s="5">
        <v>57</v>
      </c>
      <c r="Q5" s="6">
        <v>-1.2E-2</v>
      </c>
      <c r="R5" s="5">
        <v>64</v>
      </c>
      <c r="S5" s="4">
        <v>198.20355836068541</v>
      </c>
      <c r="T5" s="4">
        <v>97.594075958788764</v>
      </c>
      <c r="U5" s="5">
        <v>72</v>
      </c>
      <c r="V5" s="4">
        <v>107.29259961121107</v>
      </c>
      <c r="W5" s="5">
        <v>42</v>
      </c>
      <c r="X5" s="6">
        <v>-9.2999999999999999E-2</v>
      </c>
      <c r="Y5" s="5">
        <v>71</v>
      </c>
      <c r="Z5" s="6">
        <v>-6.8000000000000005E-2</v>
      </c>
      <c r="AA5" s="5">
        <v>19</v>
      </c>
      <c r="AB5" s="3">
        <v>-3.0479841569196822E-2</v>
      </c>
      <c r="AC5" s="5">
        <v>74</v>
      </c>
      <c r="AD5" s="3">
        <v>2.1065802623120557E-2</v>
      </c>
      <c r="AE5" s="5">
        <v>50</v>
      </c>
      <c r="AF5" s="3">
        <v>4.3183074950328817E-4</v>
      </c>
      <c r="AG5" s="5">
        <v>59</v>
      </c>
      <c r="AH5" s="6">
        <v>0.50800000000000001</v>
      </c>
      <c r="AI5" s="5">
        <v>44</v>
      </c>
    </row>
    <row r="6" spans="1:35" s="2" customFormat="1">
      <c r="A6">
        <v>186</v>
      </c>
      <c r="B6">
        <v>2009</v>
      </c>
      <c r="C6">
        <v>26</v>
      </c>
      <c r="D6" t="s">
        <v>5</v>
      </c>
      <c r="E6" s="2" t="str">
        <f t="shared" si="0"/>
        <v>2009-Air Force</v>
      </c>
      <c r="F6" s="2" t="s">
        <v>6</v>
      </c>
      <c r="G6" s="2" t="s">
        <v>7</v>
      </c>
      <c r="H6" s="2" t="s">
        <v>7</v>
      </c>
      <c r="I6" t="str">
        <f>CONCATENATE(B6,"-",G6)</f>
        <v>2009-Mountain West</v>
      </c>
      <c r="J6" t="s">
        <v>11</v>
      </c>
      <c r="K6">
        <v>8</v>
      </c>
      <c r="L6">
        <v>5</v>
      </c>
      <c r="M6" s="6">
        <f t="shared" si="1"/>
        <v>0.61538461538461542</v>
      </c>
      <c r="N6" s="3">
        <v>0.14403251046428697</v>
      </c>
      <c r="O6" s="4">
        <v>238.4244748016423</v>
      </c>
      <c r="P6" s="5">
        <v>15</v>
      </c>
      <c r="Q6" s="6">
        <v>7.1999999999999995E-2</v>
      </c>
      <c r="R6" s="5">
        <v>40</v>
      </c>
      <c r="S6" s="4">
        <v>228.80650209285739</v>
      </c>
      <c r="T6" s="4">
        <v>102.11160047901866</v>
      </c>
      <c r="U6" s="5">
        <v>73</v>
      </c>
      <c r="V6" s="4">
        <v>136.31287432262366</v>
      </c>
      <c r="W6" s="5">
        <v>8</v>
      </c>
      <c r="X6" s="6">
        <v>-5.8000000000000003E-2</v>
      </c>
      <c r="Y6" s="5">
        <v>71</v>
      </c>
      <c r="Z6" s="6">
        <v>-0.38200000000000001</v>
      </c>
      <c r="AA6" s="5">
        <v>19</v>
      </c>
      <c r="AB6" s="3">
        <v>-1.4950986549523334E-2</v>
      </c>
      <c r="AC6" s="5">
        <v>70</v>
      </c>
      <c r="AD6" s="3">
        <v>0.15150179761286003</v>
      </c>
      <c r="AE6" s="5">
        <v>12</v>
      </c>
      <c r="AF6" s="3">
        <v>7.4816994009502822E-3</v>
      </c>
      <c r="AG6" s="5">
        <v>45</v>
      </c>
      <c r="AH6" s="6">
        <v>0.54</v>
      </c>
      <c r="AI6" s="5">
        <v>14</v>
      </c>
    </row>
    <row r="7" spans="1:35" s="2" customFormat="1">
      <c r="A7">
        <v>362</v>
      </c>
      <c r="B7">
        <v>2010</v>
      </c>
      <c r="C7">
        <v>44</v>
      </c>
      <c r="D7" t="s">
        <v>5</v>
      </c>
      <c r="E7" s="2" t="str">
        <f t="shared" si="0"/>
        <v>2010-Air Force</v>
      </c>
      <c r="F7" s="2" t="s">
        <v>6</v>
      </c>
      <c r="G7" s="2" t="s">
        <v>7</v>
      </c>
      <c r="H7" s="2" t="s">
        <v>7</v>
      </c>
      <c r="I7" t="str">
        <f>CONCATENATE(B7,"-",G7)</f>
        <v>2010-Mountain West</v>
      </c>
      <c r="J7" t="s">
        <v>10</v>
      </c>
      <c r="K7">
        <v>9</v>
      </c>
      <c r="L7">
        <v>4</v>
      </c>
      <c r="M7" s="6">
        <f t="shared" si="1"/>
        <v>0.69230769230769229</v>
      </c>
      <c r="N7" s="3">
        <v>4.9141248190855746E-2</v>
      </c>
      <c r="O7" s="4">
        <v>209.19586703283332</v>
      </c>
      <c r="P7" s="5">
        <v>49</v>
      </c>
      <c r="Q7" s="6">
        <v>6.5000000000000002E-2</v>
      </c>
      <c r="R7" s="5">
        <v>42</v>
      </c>
      <c r="S7" s="4">
        <v>209.82824963817114</v>
      </c>
      <c r="T7" s="4">
        <v>106.42747316852078</v>
      </c>
      <c r="U7" s="5">
        <v>39</v>
      </c>
      <c r="V7" s="4">
        <v>102.76839386431254</v>
      </c>
      <c r="W7" s="5">
        <v>50</v>
      </c>
      <c r="X7" s="6">
        <v>0.13900000000000001</v>
      </c>
      <c r="Y7" s="5">
        <v>39</v>
      </c>
      <c r="Z7" s="6">
        <v>-6.0999999999999999E-2</v>
      </c>
      <c r="AA7" s="5">
        <v>47</v>
      </c>
      <c r="AB7" s="3">
        <v>3.3417705077434148E-2</v>
      </c>
      <c r="AC7" s="5">
        <v>44</v>
      </c>
      <c r="AD7" s="3">
        <v>9.6734437065384999E-3</v>
      </c>
      <c r="AE7" s="5">
        <v>47</v>
      </c>
      <c r="AF7" s="3">
        <v>6.0500994068830981E-3</v>
      </c>
      <c r="AG7" s="5">
        <v>48</v>
      </c>
      <c r="AH7" s="6">
        <v>0.50900000000000001</v>
      </c>
      <c r="AI7" s="5">
        <v>49</v>
      </c>
    </row>
    <row r="8" spans="1:35" s="2" customFormat="1">
      <c r="A8">
        <v>517</v>
      </c>
      <c r="B8">
        <v>2011</v>
      </c>
      <c r="C8">
        <v>68</v>
      </c>
      <c r="D8" t="s">
        <v>5</v>
      </c>
      <c r="E8" s="2" t="str">
        <f t="shared" si="0"/>
        <v>2011-Air Force</v>
      </c>
      <c r="F8" s="2" t="s">
        <v>6</v>
      </c>
      <c r="G8" s="2" t="s">
        <v>7</v>
      </c>
      <c r="H8" s="2" t="s">
        <v>7</v>
      </c>
      <c r="I8" t="str">
        <f>CONCATENATE(B8,"-",G8)</f>
        <v>2011-Mountain West</v>
      </c>
      <c r="J8" s="4" t="s">
        <v>12</v>
      </c>
      <c r="K8">
        <v>7</v>
      </c>
      <c r="L8">
        <v>6</v>
      </c>
      <c r="M8" s="6">
        <f t="shared" si="1"/>
        <v>0.53846153846153844</v>
      </c>
      <c r="N8" s="3">
        <v>-2.610241452593566E-2</v>
      </c>
      <c r="O8" s="4">
        <v>202.82827080487175</v>
      </c>
      <c r="P8" s="5">
        <v>61</v>
      </c>
      <c r="Q8" s="6">
        <v>-7.2999999999999995E-2</v>
      </c>
      <c r="R8" s="5">
        <v>79</v>
      </c>
      <c r="S8" s="4">
        <v>194.77951709481286</v>
      </c>
      <c r="T8" s="4">
        <v>111.59575269532913</v>
      </c>
      <c r="U8" s="5">
        <v>30</v>
      </c>
      <c r="V8" s="4">
        <v>91.23251810954261</v>
      </c>
      <c r="W8" s="5">
        <v>91</v>
      </c>
      <c r="X8" s="6">
        <v>0.21099999999999999</v>
      </c>
      <c r="Y8" s="5">
        <v>32</v>
      </c>
      <c r="Z8" s="6">
        <v>0.21199999999999999</v>
      </c>
      <c r="AA8" s="5">
        <v>78</v>
      </c>
      <c r="AB8" s="3">
        <v>6.1379324854865379E-2</v>
      </c>
      <c r="AC8" s="5">
        <v>32</v>
      </c>
      <c r="AD8" s="3">
        <v>-7.1572239970925988E-2</v>
      </c>
      <c r="AE8" s="5">
        <v>82</v>
      </c>
      <c r="AF8" s="3">
        <v>-1.5909499409875051E-2</v>
      </c>
      <c r="AG8" s="5">
        <v>91</v>
      </c>
      <c r="AH8" s="6">
        <v>0.44900000000000001</v>
      </c>
      <c r="AI8" s="5">
        <v>113</v>
      </c>
    </row>
    <row r="9" spans="1:35" s="2" customFormat="1">
      <c r="A9">
        <v>746</v>
      </c>
      <c r="B9">
        <v>2012</v>
      </c>
      <c r="C9">
        <v>101</v>
      </c>
      <c r="D9" t="s">
        <v>5</v>
      </c>
      <c r="E9" s="2" t="str">
        <f t="shared" si="0"/>
        <v>2012-Air Force</v>
      </c>
      <c r="F9" s="2" t="s">
        <v>6</v>
      </c>
      <c r="G9" s="2" t="s">
        <v>7</v>
      </c>
      <c r="H9" s="2" t="s">
        <v>7</v>
      </c>
      <c r="I9" t="str">
        <f>CONCATENATE(B9,"-",G9)</f>
        <v>2012-Mountain West</v>
      </c>
      <c r="J9" s="4" t="s">
        <v>13</v>
      </c>
      <c r="K9">
        <v>6</v>
      </c>
      <c r="L9">
        <v>7</v>
      </c>
      <c r="M9" s="6">
        <f t="shared" si="1"/>
        <v>0.46153846153846156</v>
      </c>
      <c r="N9" s="3">
        <v>-0.17425793336454781</v>
      </c>
      <c r="O9" s="4">
        <v>182.88374170259129</v>
      </c>
      <c r="P9" s="5">
        <v>96</v>
      </c>
      <c r="Q9" s="6">
        <v>-0.128</v>
      </c>
      <c r="R9" s="5">
        <v>96</v>
      </c>
      <c r="S9" s="4">
        <v>165.14841332709045</v>
      </c>
      <c r="T9" s="4">
        <v>95.293785784780766</v>
      </c>
      <c r="U9" s="5">
        <v>89</v>
      </c>
      <c r="V9" s="4">
        <v>87.589955917810542</v>
      </c>
      <c r="W9" s="5">
        <v>110</v>
      </c>
      <c r="X9" s="6">
        <v>-0.17299999999999999</v>
      </c>
      <c r="Y9" s="5">
        <v>82</v>
      </c>
      <c r="Z9" s="6">
        <v>0.32100000000000001</v>
      </c>
      <c r="AA9" s="5">
        <v>95</v>
      </c>
      <c r="AB9" s="3">
        <v>-5.0356880294313948E-2</v>
      </c>
      <c r="AC9" s="5">
        <v>82</v>
      </c>
      <c r="AD9" s="3">
        <v>-9.618047740756068E-2</v>
      </c>
      <c r="AE9" s="5">
        <v>99</v>
      </c>
      <c r="AF9" s="3">
        <v>-2.7720575662673198E-2</v>
      </c>
      <c r="AG9" s="5">
        <v>114</v>
      </c>
      <c r="AH9" s="6">
        <v>0.48499999999999999</v>
      </c>
      <c r="AI9" s="5">
        <v>83</v>
      </c>
    </row>
    <row r="10" spans="1:35" s="2" customFormat="1">
      <c r="A10">
        <v>578</v>
      </c>
      <c r="B10">
        <v>2005</v>
      </c>
      <c r="C10" s="2">
        <v>79</v>
      </c>
      <c r="D10" t="s">
        <v>14</v>
      </c>
      <c r="E10" s="2" t="str">
        <f t="shared" si="0"/>
        <v>2005-Akron</v>
      </c>
      <c r="F10" s="2" t="s">
        <v>6</v>
      </c>
      <c r="G10" s="2" t="s">
        <v>15</v>
      </c>
      <c r="H10" s="2" t="s">
        <v>16</v>
      </c>
      <c r="I10" t="str">
        <f>CONCATENATE(B10,"-",G10)</f>
        <v>2005-MAC</v>
      </c>
      <c r="J10" t="s">
        <v>12</v>
      </c>
      <c r="K10">
        <v>7</v>
      </c>
      <c r="L10">
        <v>6</v>
      </c>
      <c r="M10" s="6">
        <f t="shared" si="1"/>
        <v>0.53846153846153844</v>
      </c>
      <c r="N10" s="3">
        <v>-5.4416615280776452E-2</v>
      </c>
      <c r="O10" s="4">
        <v>193.47680235116738</v>
      </c>
      <c r="P10" s="5">
        <v>81</v>
      </c>
      <c r="Q10" s="6">
        <v>-5.3401467270124826E-2</v>
      </c>
      <c r="R10" s="5">
        <v>79</v>
      </c>
      <c r="S10" s="4">
        <v>189.11667694384471</v>
      </c>
      <c r="T10" s="4">
        <v>90.702218291319753</v>
      </c>
      <c r="U10" s="5">
        <v>93</v>
      </c>
      <c r="V10" s="4">
        <v>102.77458405984763</v>
      </c>
      <c r="W10" s="5">
        <v>51</v>
      </c>
      <c r="X10" s="6"/>
      <c r="Y10" s="5"/>
      <c r="Z10" s="6"/>
      <c r="AA10" s="5"/>
      <c r="AB10" s="3"/>
      <c r="AC10" s="5"/>
      <c r="AD10" s="3"/>
      <c r="AE10" s="5"/>
      <c r="AF10" s="3"/>
      <c r="AG10" s="5"/>
      <c r="AH10" s="6"/>
      <c r="AI10" s="5"/>
    </row>
    <row r="11" spans="1:35" s="2" customFormat="1">
      <c r="A11">
        <v>658</v>
      </c>
      <c r="B11">
        <v>2006</v>
      </c>
      <c r="C11">
        <v>86</v>
      </c>
      <c r="D11" t="s">
        <v>14</v>
      </c>
      <c r="E11" s="2" t="str">
        <f t="shared" si="0"/>
        <v>2006-Akron</v>
      </c>
      <c r="F11" s="2" t="s">
        <v>6</v>
      </c>
      <c r="G11" s="2" t="s">
        <v>15</v>
      </c>
      <c r="H11" s="2" t="s">
        <v>16</v>
      </c>
      <c r="I11" t="str">
        <f>CONCATENATE(B11,"-",G11)</f>
        <v>2006-MAC</v>
      </c>
      <c r="J11" t="s">
        <v>17</v>
      </c>
      <c r="K11">
        <v>5</v>
      </c>
      <c r="L11">
        <v>7</v>
      </c>
      <c r="M11" s="6">
        <f t="shared" si="1"/>
        <v>0.41666666666666669</v>
      </c>
      <c r="N11" s="3">
        <v>-9.2894830660235073E-2</v>
      </c>
      <c r="O11" s="4">
        <v>188.13719936013675</v>
      </c>
      <c r="P11" s="5">
        <v>84</v>
      </c>
      <c r="Q11" s="6">
        <v>-9.9981044467643693E-2</v>
      </c>
      <c r="R11" s="5">
        <v>86</v>
      </c>
      <c r="S11" s="4">
        <v>181.42103386795299</v>
      </c>
      <c r="T11" s="4">
        <v>95.93256361603261</v>
      </c>
      <c r="U11" s="5">
        <v>73</v>
      </c>
      <c r="V11" s="4">
        <v>92.204635744104138</v>
      </c>
      <c r="W11" s="5">
        <v>87</v>
      </c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2" customFormat="1">
      <c r="A12">
        <v>865</v>
      </c>
      <c r="B12">
        <v>2007</v>
      </c>
      <c r="C12">
        <v>106</v>
      </c>
      <c r="D12" t="s">
        <v>14</v>
      </c>
      <c r="E12" s="2" t="str">
        <f t="shared" si="0"/>
        <v>2007-Akron</v>
      </c>
      <c r="F12" s="2" t="s">
        <v>6</v>
      </c>
      <c r="G12" s="2" t="s">
        <v>15</v>
      </c>
      <c r="H12" s="2" t="s">
        <v>16</v>
      </c>
      <c r="I12" t="str">
        <f>CONCATENATE(B12,"-",G12)</f>
        <v>2007-MAC</v>
      </c>
      <c r="J12" t="s">
        <v>9</v>
      </c>
      <c r="K12">
        <v>4</v>
      </c>
      <c r="L12">
        <v>8</v>
      </c>
      <c r="M12" s="6">
        <f t="shared" si="1"/>
        <v>0.33333333333333331</v>
      </c>
      <c r="N12" s="3">
        <v>-0.20292034649300381</v>
      </c>
      <c r="O12" s="4">
        <v>178.53632166782972</v>
      </c>
      <c r="P12" s="5">
        <v>102</v>
      </c>
      <c r="Q12" s="6">
        <v>-0.187</v>
      </c>
      <c r="R12" s="5">
        <v>109</v>
      </c>
      <c r="S12" s="4">
        <v>159.41593070139925</v>
      </c>
      <c r="T12" s="4">
        <v>86.96980703565842</v>
      </c>
      <c r="U12" s="5">
        <v>104</v>
      </c>
      <c r="V12" s="4">
        <v>91.566514632171319</v>
      </c>
      <c r="W12" s="5">
        <v>89</v>
      </c>
      <c r="X12" s="6">
        <v>-0.435</v>
      </c>
      <c r="Y12" s="5">
        <v>112</v>
      </c>
      <c r="Z12" s="6">
        <v>0.38</v>
      </c>
      <c r="AA12" s="5">
        <v>101</v>
      </c>
      <c r="AB12" s="3">
        <v>-0.11569843244596789</v>
      </c>
      <c r="AC12" s="5">
        <v>108</v>
      </c>
      <c r="AD12" s="3">
        <v>-9.4751941283772192E-2</v>
      </c>
      <c r="AE12" s="5">
        <v>97</v>
      </c>
      <c r="AF12" s="3">
        <v>7.5300272367362607E-3</v>
      </c>
      <c r="AG12" s="5">
        <v>45</v>
      </c>
      <c r="AH12" s="6">
        <v>0.49399999999999999</v>
      </c>
      <c r="AI12" s="5">
        <v>70</v>
      </c>
    </row>
    <row r="13" spans="1:35" s="2" customFormat="1">
      <c r="A13">
        <v>591</v>
      </c>
      <c r="B13">
        <v>2008</v>
      </c>
      <c r="C13">
        <v>74</v>
      </c>
      <c r="D13" t="s">
        <v>14</v>
      </c>
      <c r="E13" s="2" t="str">
        <f t="shared" si="0"/>
        <v>2008-Akron</v>
      </c>
      <c r="F13" s="2" t="s">
        <v>6</v>
      </c>
      <c r="G13" s="2" t="s">
        <v>15</v>
      </c>
      <c r="H13" s="2" t="s">
        <v>16</v>
      </c>
      <c r="I13" t="str">
        <f>CONCATENATE(B13,"-",G13)</f>
        <v>2008-MAC</v>
      </c>
      <c r="J13" t="s">
        <v>17</v>
      </c>
      <c r="K13">
        <v>5</v>
      </c>
      <c r="L13">
        <v>7</v>
      </c>
      <c r="M13" s="6">
        <f t="shared" si="1"/>
        <v>0.41666666666666669</v>
      </c>
      <c r="N13" s="3">
        <v>-5.988440775175928E-2</v>
      </c>
      <c r="O13" s="4">
        <v>194.59928480157402</v>
      </c>
      <c r="P13" s="5">
        <v>76</v>
      </c>
      <c r="Q13" s="6">
        <v>-3.5999999999999997E-2</v>
      </c>
      <c r="R13" s="5">
        <v>70</v>
      </c>
      <c r="S13" s="4">
        <v>188.02311844964814</v>
      </c>
      <c r="T13" s="4">
        <v>101.85762718922632</v>
      </c>
      <c r="U13" s="5">
        <v>61</v>
      </c>
      <c r="V13" s="4">
        <v>92.741657612347694</v>
      </c>
      <c r="W13" s="5">
        <v>88</v>
      </c>
      <c r="X13" s="6">
        <v>5.2999999999999999E-2</v>
      </c>
      <c r="Y13" s="5">
        <v>111</v>
      </c>
      <c r="Z13" s="6">
        <v>0.25700000000000001</v>
      </c>
      <c r="AA13" s="5">
        <v>88</v>
      </c>
      <c r="AB13" s="3">
        <v>5.6618768648344781E-3</v>
      </c>
      <c r="AC13" s="5">
        <v>60</v>
      </c>
      <c r="AD13" s="3">
        <v>-7.2917535084859209E-2</v>
      </c>
      <c r="AE13" s="5">
        <v>90</v>
      </c>
      <c r="AF13" s="3">
        <v>7.3712504682654527E-3</v>
      </c>
      <c r="AG13" s="5">
        <v>42</v>
      </c>
      <c r="AH13" s="6">
        <v>0.51100000000000001</v>
      </c>
      <c r="AI13" s="5">
        <v>41</v>
      </c>
    </row>
    <row r="14" spans="1:35" s="2" customFormat="1">
      <c r="A14">
        <v>911</v>
      </c>
      <c r="B14">
        <v>2009</v>
      </c>
      <c r="C14">
        <v>111</v>
      </c>
      <c r="D14" t="s">
        <v>14</v>
      </c>
      <c r="E14" s="2" t="str">
        <f t="shared" si="0"/>
        <v>2009-Akron</v>
      </c>
      <c r="F14" s="2" t="s">
        <v>6</v>
      </c>
      <c r="G14" s="2" t="s">
        <v>15</v>
      </c>
      <c r="H14" s="2" t="s">
        <v>16</v>
      </c>
      <c r="I14" t="str">
        <f>CONCATENATE(B14,"-",G14)</f>
        <v>2009-MAC</v>
      </c>
      <c r="J14" t="s">
        <v>18</v>
      </c>
      <c r="K14">
        <v>3</v>
      </c>
      <c r="L14">
        <v>9</v>
      </c>
      <c r="M14" s="6">
        <f t="shared" si="1"/>
        <v>0.25</v>
      </c>
      <c r="N14" s="3">
        <v>-0.24108405938638225</v>
      </c>
      <c r="O14" s="4">
        <v>170.19100218460125</v>
      </c>
      <c r="P14" s="5">
        <v>110</v>
      </c>
      <c r="Q14" s="6">
        <v>-0.16200000000000001</v>
      </c>
      <c r="R14" s="5">
        <v>99</v>
      </c>
      <c r="S14" s="4">
        <v>151.78318812272354</v>
      </c>
      <c r="T14" s="4">
        <v>85.178446010441704</v>
      </c>
      <c r="U14" s="5">
        <v>106</v>
      </c>
      <c r="V14" s="4">
        <v>85.012556174159542</v>
      </c>
      <c r="W14" s="5">
        <v>103</v>
      </c>
      <c r="X14" s="6">
        <v>-0.45200000000000001</v>
      </c>
      <c r="Y14" s="5">
        <v>111</v>
      </c>
      <c r="Z14" s="6">
        <v>0.216</v>
      </c>
      <c r="AA14" s="5">
        <v>88</v>
      </c>
      <c r="AB14" s="3">
        <v>-0.12680996706585837</v>
      </c>
      <c r="AC14" s="5">
        <v>113</v>
      </c>
      <c r="AD14" s="3">
        <v>-8.7730238744675337E-2</v>
      </c>
      <c r="AE14" s="5">
        <v>94</v>
      </c>
      <c r="AF14" s="3">
        <v>-2.6543853575848538E-2</v>
      </c>
      <c r="AG14" s="5">
        <v>107</v>
      </c>
      <c r="AH14" s="6">
        <v>0.47399999999999998</v>
      </c>
      <c r="AI14" s="5">
        <v>95</v>
      </c>
    </row>
    <row r="15" spans="1:35" s="2" customFormat="1">
      <c r="A15">
        <v>942</v>
      </c>
      <c r="B15">
        <v>2010</v>
      </c>
      <c r="C15">
        <v>117</v>
      </c>
      <c r="D15" t="s">
        <v>14</v>
      </c>
      <c r="E15" s="2" t="str">
        <f t="shared" si="0"/>
        <v>2010-Akron</v>
      </c>
      <c r="F15" s="2" t="s">
        <v>6</v>
      </c>
      <c r="G15" s="2" t="s">
        <v>15</v>
      </c>
      <c r="H15" s="2" t="s">
        <v>16</v>
      </c>
      <c r="I15" t="str">
        <f>CONCATENATE(B15,"-",G15)</f>
        <v>2010-MAC</v>
      </c>
      <c r="J15" t="s">
        <v>19</v>
      </c>
      <c r="K15">
        <v>1</v>
      </c>
      <c r="L15">
        <v>11</v>
      </c>
      <c r="M15" s="6">
        <f t="shared" si="1"/>
        <v>8.3333333333333329E-2</v>
      </c>
      <c r="N15" s="3">
        <v>-0.30335309758978612</v>
      </c>
      <c r="O15" s="4">
        <v>155.84204878612923</v>
      </c>
      <c r="P15" s="5">
        <v>118</v>
      </c>
      <c r="Q15" s="6">
        <v>-0.24099999999999999</v>
      </c>
      <c r="R15" s="5">
        <v>115</v>
      </c>
      <c r="S15" s="4">
        <v>139.32938048204278</v>
      </c>
      <c r="T15" s="4">
        <v>74.472329934950693</v>
      </c>
      <c r="U15" s="5">
        <v>118</v>
      </c>
      <c r="V15" s="4">
        <v>81.369718851178519</v>
      </c>
      <c r="W15" s="5">
        <v>118</v>
      </c>
      <c r="X15" s="6">
        <v>-0.49199999999999999</v>
      </c>
      <c r="Y15" s="5">
        <v>113</v>
      </c>
      <c r="Z15" s="6">
        <v>0.371</v>
      </c>
      <c r="AA15" s="5">
        <v>107</v>
      </c>
      <c r="AB15" s="3">
        <v>-0.16003766332076555</v>
      </c>
      <c r="AC15" s="5">
        <v>116</v>
      </c>
      <c r="AD15" s="3">
        <v>-0.12132795588400576</v>
      </c>
      <c r="AE15" s="5">
        <v>110</v>
      </c>
      <c r="AF15" s="3">
        <v>-2.1987478385014796E-2</v>
      </c>
      <c r="AG15" s="5">
        <v>99</v>
      </c>
      <c r="AH15" s="6">
        <v>0.45600000000000002</v>
      </c>
      <c r="AI15" s="5">
        <v>111</v>
      </c>
    </row>
    <row r="16" spans="1:35" s="2" customFormat="1">
      <c r="A16">
        <v>955</v>
      </c>
      <c r="B16">
        <v>2011</v>
      </c>
      <c r="C16">
        <v>118</v>
      </c>
      <c r="D16" t="s">
        <v>14</v>
      </c>
      <c r="E16" s="2" t="str">
        <f t="shared" si="0"/>
        <v>2011-Akron</v>
      </c>
      <c r="F16" s="2" t="s">
        <v>6</v>
      </c>
      <c r="G16" s="2" t="s">
        <v>15</v>
      </c>
      <c r="H16" s="2" t="s">
        <v>16</v>
      </c>
      <c r="I16" t="str">
        <f>CONCATENATE(B16,"-",G16)</f>
        <v>2011-MAC</v>
      </c>
      <c r="J16" s="4" t="s">
        <v>19</v>
      </c>
      <c r="K16">
        <v>1</v>
      </c>
      <c r="L16">
        <v>11</v>
      </c>
      <c r="M16" s="6">
        <f t="shared" si="1"/>
        <v>8.3333333333333329E-2</v>
      </c>
      <c r="N16" s="3">
        <v>-0.35387396012017297</v>
      </c>
      <c r="O16" s="4">
        <v>145.994443023309</v>
      </c>
      <c r="P16" s="5">
        <v>119</v>
      </c>
      <c r="Q16" s="6">
        <v>-0.27400000000000002</v>
      </c>
      <c r="R16" s="5">
        <v>118</v>
      </c>
      <c r="S16" s="4">
        <v>129.22520797596542</v>
      </c>
      <c r="T16" s="4">
        <v>71.751591630238011</v>
      </c>
      <c r="U16" s="5">
        <v>117</v>
      </c>
      <c r="V16" s="4">
        <v>74.242851393071007</v>
      </c>
      <c r="W16" s="5">
        <v>120</v>
      </c>
      <c r="X16" s="6">
        <v>-0.75</v>
      </c>
      <c r="Y16" s="5">
        <v>120</v>
      </c>
      <c r="Z16" s="6">
        <v>0.24</v>
      </c>
      <c r="AA16" s="5">
        <v>84</v>
      </c>
      <c r="AB16" s="3">
        <v>-0.20965611050961927</v>
      </c>
      <c r="AC16" s="5">
        <v>119</v>
      </c>
      <c r="AD16" s="3">
        <v>-0.12204262269336483</v>
      </c>
      <c r="AE16" s="5">
        <v>108</v>
      </c>
      <c r="AF16" s="3">
        <v>-2.2175226917188866E-2</v>
      </c>
      <c r="AG16" s="5">
        <v>97</v>
      </c>
      <c r="AH16" s="6">
        <v>0.42299999999999999</v>
      </c>
      <c r="AI16" s="5">
        <v>119</v>
      </c>
    </row>
    <row r="17" spans="1:35" s="2" customFormat="1">
      <c r="A17">
        <v>861</v>
      </c>
      <c r="B17">
        <v>2012</v>
      </c>
      <c r="C17">
        <v>109</v>
      </c>
      <c r="D17" t="s">
        <v>14</v>
      </c>
      <c r="E17" s="2" t="str">
        <f t="shared" si="0"/>
        <v>2012-Akron</v>
      </c>
      <c r="F17" s="2" t="s">
        <v>6</v>
      </c>
      <c r="G17" s="2" t="s">
        <v>15</v>
      </c>
      <c r="H17" s="2" t="s">
        <v>16</v>
      </c>
      <c r="I17" t="str">
        <f>CONCATENATE(B17,"-",G17)</f>
        <v>2012-MAC</v>
      </c>
      <c r="J17" s="4" t="s">
        <v>19</v>
      </c>
      <c r="K17">
        <v>1</v>
      </c>
      <c r="L17">
        <v>11</v>
      </c>
      <c r="M17" s="6">
        <f t="shared" si="1"/>
        <v>8.3333333333333329E-2</v>
      </c>
      <c r="N17" s="3">
        <v>-0.20313470989537569</v>
      </c>
      <c r="O17" s="4">
        <v>171.05864546042224</v>
      </c>
      <c r="P17" s="5">
        <v>118</v>
      </c>
      <c r="Q17" s="6">
        <v>-0.13700000000000001</v>
      </c>
      <c r="R17" s="5">
        <v>98</v>
      </c>
      <c r="S17" s="4">
        <v>159.37305802092487</v>
      </c>
      <c r="T17" s="4">
        <v>87.256561664183721</v>
      </c>
      <c r="U17" s="5">
        <v>108</v>
      </c>
      <c r="V17" s="4">
        <v>83.80208379623852</v>
      </c>
      <c r="W17" s="5">
        <v>116</v>
      </c>
      <c r="X17" s="6">
        <v>-0.121</v>
      </c>
      <c r="Y17" s="5">
        <v>74</v>
      </c>
      <c r="Z17" s="6">
        <v>0.32600000000000001</v>
      </c>
      <c r="AA17" s="5">
        <v>97</v>
      </c>
      <c r="AB17" s="3">
        <v>-6.3608775548076174E-2</v>
      </c>
      <c r="AC17" s="5">
        <v>91</v>
      </c>
      <c r="AD17" s="3">
        <v>-0.10737518816301664</v>
      </c>
      <c r="AE17" s="5">
        <v>105</v>
      </c>
      <c r="AF17" s="3">
        <v>-3.2150746184282875E-2</v>
      </c>
      <c r="AG17" s="5">
        <v>116</v>
      </c>
      <c r="AH17" s="6">
        <v>0.45</v>
      </c>
      <c r="AI17" s="5">
        <v>115</v>
      </c>
    </row>
    <row r="18" spans="1:35" s="2" customFormat="1">
      <c r="A18">
        <v>75</v>
      </c>
      <c r="B18">
        <v>2005</v>
      </c>
      <c r="C18" s="2">
        <v>6</v>
      </c>
      <c r="D18" t="s">
        <v>20</v>
      </c>
      <c r="E18" s="2" t="str">
        <f t="shared" si="0"/>
        <v>2005-Alabama</v>
      </c>
      <c r="F18" s="2" t="s">
        <v>21</v>
      </c>
      <c r="G18" s="2" t="s">
        <v>22</v>
      </c>
      <c r="H18" s="2" t="s">
        <v>23</v>
      </c>
      <c r="I18" t="str">
        <f>CONCATENATE(B18,"-",G18)</f>
        <v>2005-SEC</v>
      </c>
      <c r="J18" t="s">
        <v>24</v>
      </c>
      <c r="K18">
        <v>10</v>
      </c>
      <c r="L18">
        <v>2</v>
      </c>
      <c r="M18" s="6">
        <f t="shared" si="1"/>
        <v>0.83333333333333337</v>
      </c>
      <c r="N18" s="3">
        <v>0.24225198676407758</v>
      </c>
      <c r="O18" s="4">
        <v>263.34322362298599</v>
      </c>
      <c r="P18" s="5">
        <v>6</v>
      </c>
      <c r="Q18" s="6">
        <v>0.1988426365414471</v>
      </c>
      <c r="R18" s="5">
        <v>11</v>
      </c>
      <c r="S18" s="4">
        <v>248.45039735281551</v>
      </c>
      <c r="T18" s="4">
        <v>125.76015411444185</v>
      </c>
      <c r="U18" s="5">
        <v>10</v>
      </c>
      <c r="V18" s="4">
        <v>137.58306950854413</v>
      </c>
      <c r="W18" s="5">
        <v>5</v>
      </c>
      <c r="X18" s="6"/>
      <c r="Y18" s="5"/>
      <c r="Z18" s="6"/>
      <c r="AA18" s="5"/>
      <c r="AB18" s="3"/>
      <c r="AC18" s="5"/>
      <c r="AD18" s="3"/>
      <c r="AE18" s="5"/>
      <c r="AF18" s="3"/>
      <c r="AG18" s="5"/>
      <c r="AH18" s="6"/>
      <c r="AI18" s="5"/>
    </row>
    <row r="19" spans="1:35" s="2" customFormat="1">
      <c r="A19">
        <v>316</v>
      </c>
      <c r="B19">
        <v>2006</v>
      </c>
      <c r="C19">
        <v>39</v>
      </c>
      <c r="D19" t="s">
        <v>20</v>
      </c>
      <c r="E19" s="2" t="str">
        <f t="shared" si="0"/>
        <v>2006-Alabama</v>
      </c>
      <c r="F19" s="2" t="s">
        <v>21</v>
      </c>
      <c r="G19" s="2" t="s">
        <v>22</v>
      </c>
      <c r="H19" s="2" t="s">
        <v>23</v>
      </c>
      <c r="I19" t="str">
        <f>CONCATENATE(B19,"-",G19)</f>
        <v>2006-SEC</v>
      </c>
      <c r="J19" t="s">
        <v>13</v>
      </c>
      <c r="K19">
        <v>6</v>
      </c>
      <c r="L19">
        <v>7</v>
      </c>
      <c r="M19" s="6">
        <f t="shared" si="1"/>
        <v>0.46153846153846156</v>
      </c>
      <c r="N19" s="3">
        <v>7.232385801978608E-2</v>
      </c>
      <c r="O19" s="4">
        <v>220.93903187409279</v>
      </c>
      <c r="P19" s="5">
        <v>36</v>
      </c>
      <c r="Q19" s="6">
        <v>7.1066521958234249E-2</v>
      </c>
      <c r="R19" s="5">
        <v>37</v>
      </c>
      <c r="S19" s="4">
        <v>214.46477160395722</v>
      </c>
      <c r="T19" s="4">
        <v>107.3752494212229</v>
      </c>
      <c r="U19" s="5">
        <v>45</v>
      </c>
      <c r="V19" s="4">
        <v>113.56378245286987</v>
      </c>
      <c r="W19" s="5">
        <v>29</v>
      </c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2" customFormat="1">
      <c r="A20">
        <v>258</v>
      </c>
      <c r="B20">
        <v>2007</v>
      </c>
      <c r="C20">
        <v>34</v>
      </c>
      <c r="D20" t="s">
        <v>20</v>
      </c>
      <c r="E20" s="2" t="str">
        <f t="shared" si="0"/>
        <v>2007-Alabama</v>
      </c>
      <c r="F20" s="2" t="s">
        <v>21</v>
      </c>
      <c r="G20" s="2" t="s">
        <v>22</v>
      </c>
      <c r="H20" s="2" t="s">
        <v>23</v>
      </c>
      <c r="I20" t="str">
        <f>CONCATENATE(B20,"-",G20)</f>
        <v>2007-SEC</v>
      </c>
      <c r="J20" t="s">
        <v>12</v>
      </c>
      <c r="K20">
        <v>7</v>
      </c>
      <c r="L20">
        <v>6</v>
      </c>
      <c r="M20" s="6">
        <f t="shared" si="1"/>
        <v>0.53846153846153844</v>
      </c>
      <c r="N20" s="3">
        <v>0.10179171651577346</v>
      </c>
      <c r="O20" s="4">
        <v>210.59690990332876</v>
      </c>
      <c r="P20" s="5">
        <v>48</v>
      </c>
      <c r="Q20" s="6">
        <v>0.11600000000000001</v>
      </c>
      <c r="R20" s="5">
        <v>28</v>
      </c>
      <c r="S20" s="4">
        <v>220.3583433031547</v>
      </c>
      <c r="T20" s="4">
        <v>104.15331794723646</v>
      </c>
      <c r="U20" s="5">
        <v>54</v>
      </c>
      <c r="V20" s="4">
        <v>106.44359195609231</v>
      </c>
      <c r="W20" s="5">
        <v>45</v>
      </c>
      <c r="X20" s="6">
        <v>6.7000000000000004E-2</v>
      </c>
      <c r="Y20" s="5">
        <v>45</v>
      </c>
      <c r="Z20" s="6">
        <v>-0.36</v>
      </c>
      <c r="AA20" s="5">
        <v>21</v>
      </c>
      <c r="AB20" s="3">
        <v>1.5705574283981921E-2</v>
      </c>
      <c r="AC20" s="5">
        <v>48</v>
      </c>
      <c r="AD20" s="3">
        <v>7.0167686385011419E-2</v>
      </c>
      <c r="AE20" s="5">
        <v>30</v>
      </c>
      <c r="AF20" s="3">
        <v>1.5918455846780123E-2</v>
      </c>
      <c r="AG20" s="5">
        <v>25</v>
      </c>
      <c r="AH20" s="6">
        <v>0.51500000000000001</v>
      </c>
      <c r="AI20" s="5">
        <v>34</v>
      </c>
    </row>
    <row r="21" spans="1:35" s="2" customFormat="1">
      <c r="A21">
        <v>55</v>
      </c>
      <c r="B21">
        <v>2008</v>
      </c>
      <c r="C21">
        <v>8</v>
      </c>
      <c r="D21" t="s">
        <v>20</v>
      </c>
      <c r="E21" s="2" t="str">
        <f t="shared" si="0"/>
        <v>2008-Alabama</v>
      </c>
      <c r="F21" s="2" t="s">
        <v>21</v>
      </c>
      <c r="G21" s="2" t="s">
        <v>22</v>
      </c>
      <c r="H21" s="2" t="s">
        <v>23</v>
      </c>
      <c r="I21" t="str">
        <f>CONCATENATE(B21,"-",G21)</f>
        <v>2008-SEC</v>
      </c>
      <c r="J21" t="s">
        <v>25</v>
      </c>
      <c r="K21">
        <v>12</v>
      </c>
      <c r="L21">
        <v>2</v>
      </c>
      <c r="M21" s="6">
        <f t="shared" si="1"/>
        <v>0.8571428571428571</v>
      </c>
      <c r="N21" s="3">
        <v>0.27339964800346961</v>
      </c>
      <c r="O21" s="4">
        <v>261.75947660862983</v>
      </c>
      <c r="P21" s="5">
        <v>8</v>
      </c>
      <c r="Q21" s="6">
        <v>0.21</v>
      </c>
      <c r="R21" s="5">
        <v>8</v>
      </c>
      <c r="S21" s="4">
        <v>254.67992960069392</v>
      </c>
      <c r="T21" s="4">
        <v>127.96611977807993</v>
      </c>
      <c r="U21" s="5">
        <v>7</v>
      </c>
      <c r="V21" s="4">
        <v>133.79335683054987</v>
      </c>
      <c r="W21" s="5">
        <v>7</v>
      </c>
      <c r="X21" s="6">
        <v>0.30599999999999999</v>
      </c>
      <c r="Y21" s="5">
        <v>5</v>
      </c>
      <c r="Z21" s="6">
        <v>-0.42199999999999999</v>
      </c>
      <c r="AA21" s="5">
        <v>1</v>
      </c>
      <c r="AB21" s="3">
        <v>0.11949545154389726</v>
      </c>
      <c r="AC21" s="5">
        <v>12</v>
      </c>
      <c r="AD21" s="3">
        <v>0.15239781012409573</v>
      </c>
      <c r="AE21" s="5">
        <v>7</v>
      </c>
      <c r="AF21" s="3">
        <v>1.506386335476595E-3</v>
      </c>
      <c r="AG21" s="5">
        <v>56</v>
      </c>
      <c r="AH21" s="6">
        <v>0.54900000000000004</v>
      </c>
      <c r="AI21" s="5">
        <v>9</v>
      </c>
    </row>
    <row r="22" spans="1:35" s="2" customFormat="1">
      <c r="A22">
        <v>6</v>
      </c>
      <c r="B22">
        <v>2009</v>
      </c>
      <c r="C22">
        <v>1</v>
      </c>
      <c r="D22" t="s">
        <v>20</v>
      </c>
      <c r="E22" s="2" t="str">
        <f t="shared" si="0"/>
        <v>2009-Alabama</v>
      </c>
      <c r="F22" s="2" t="s">
        <v>21</v>
      </c>
      <c r="G22" s="2" t="s">
        <v>22</v>
      </c>
      <c r="H22" s="2" t="s">
        <v>23</v>
      </c>
      <c r="I22" t="str">
        <f>CONCATENATE(B22,"-",G22)</f>
        <v>2009-SEC</v>
      </c>
      <c r="J22" t="s">
        <v>26</v>
      </c>
      <c r="K22">
        <v>14</v>
      </c>
      <c r="L22">
        <v>0</v>
      </c>
      <c r="M22" s="6">
        <f t="shared" si="1"/>
        <v>1</v>
      </c>
      <c r="N22" s="3">
        <v>0.41186224932808241</v>
      </c>
      <c r="O22" s="4">
        <v>284.40245853361392</v>
      </c>
      <c r="P22" s="5">
        <v>2</v>
      </c>
      <c r="Q22" s="6">
        <v>0.34200000000000003</v>
      </c>
      <c r="R22" s="5">
        <v>1</v>
      </c>
      <c r="S22" s="4">
        <v>282.37244986561649</v>
      </c>
      <c r="T22" s="4">
        <v>142.30316529640385</v>
      </c>
      <c r="U22" s="5">
        <v>1</v>
      </c>
      <c r="V22" s="4">
        <v>142.09929323721002</v>
      </c>
      <c r="W22" s="5">
        <v>5</v>
      </c>
      <c r="X22" s="6">
        <v>0.55500000000000005</v>
      </c>
      <c r="Y22" s="5">
        <v>5</v>
      </c>
      <c r="Z22" s="6">
        <v>-0.64</v>
      </c>
      <c r="AA22" s="5">
        <v>1</v>
      </c>
      <c r="AB22" s="3">
        <v>0.19662966338890428</v>
      </c>
      <c r="AC22" s="5">
        <v>1</v>
      </c>
      <c r="AD22" s="3">
        <v>0.21040821358627179</v>
      </c>
      <c r="AE22" s="5">
        <v>6</v>
      </c>
      <c r="AF22" s="3">
        <v>4.8243723529063478E-3</v>
      </c>
      <c r="AG22" s="5">
        <v>49</v>
      </c>
      <c r="AH22" s="6">
        <v>0.53300000000000003</v>
      </c>
      <c r="AI22" s="5">
        <v>18</v>
      </c>
    </row>
    <row r="23" spans="1:35">
      <c r="A23">
        <v>12</v>
      </c>
      <c r="B23">
        <v>2010</v>
      </c>
      <c r="C23">
        <v>2</v>
      </c>
      <c r="D23" t="s">
        <v>20</v>
      </c>
      <c r="E23" s="2" t="str">
        <f t="shared" si="0"/>
        <v>2010-Alabama</v>
      </c>
      <c r="F23" s="2" t="s">
        <v>21</v>
      </c>
      <c r="G23" s="2" t="s">
        <v>22</v>
      </c>
      <c r="H23" s="2" t="s">
        <v>23</v>
      </c>
      <c r="I23" t="str">
        <f>CONCATENATE(B23,"-",G23)</f>
        <v>2010-SEC</v>
      </c>
      <c r="J23" t="s">
        <v>27</v>
      </c>
      <c r="K23">
        <v>10</v>
      </c>
      <c r="L23">
        <v>3</v>
      </c>
      <c r="M23" s="6">
        <f t="shared" si="1"/>
        <v>0.76923076923076927</v>
      </c>
      <c r="N23" s="3">
        <v>0.37467764455295649</v>
      </c>
      <c r="O23" s="4">
        <v>272.85263245181255</v>
      </c>
      <c r="P23" s="5">
        <v>2</v>
      </c>
      <c r="Q23" s="6">
        <v>0.28100000000000003</v>
      </c>
      <c r="R23" s="5">
        <v>3</v>
      </c>
      <c r="S23" s="4">
        <v>274.9355289105913</v>
      </c>
      <c r="T23" s="4">
        <v>137.50882976885123</v>
      </c>
      <c r="U23" s="5">
        <v>4</v>
      </c>
      <c r="V23" s="4">
        <v>135.34380268296132</v>
      </c>
      <c r="W23" s="5">
        <v>5</v>
      </c>
      <c r="X23" s="6">
        <v>0.56000000000000005</v>
      </c>
      <c r="Y23" s="5">
        <v>4</v>
      </c>
      <c r="Z23" s="6">
        <v>-0.40300000000000002</v>
      </c>
      <c r="AA23" s="5">
        <v>16</v>
      </c>
      <c r="AB23" s="3">
        <v>0.18926594945485634</v>
      </c>
      <c r="AC23" s="5">
        <v>2</v>
      </c>
      <c r="AD23" s="3">
        <v>0.15617499850483801</v>
      </c>
      <c r="AE23" s="5">
        <v>5</v>
      </c>
      <c r="AF23" s="3">
        <v>2.9236696593262113E-2</v>
      </c>
      <c r="AG23" s="5">
        <v>5</v>
      </c>
      <c r="AH23" s="6">
        <v>0.54800000000000004</v>
      </c>
      <c r="AI23" s="5">
        <v>6</v>
      </c>
    </row>
    <row r="24" spans="1:35">
      <c r="A24">
        <v>1</v>
      </c>
      <c r="B24">
        <v>2011</v>
      </c>
      <c r="C24">
        <v>1</v>
      </c>
      <c r="D24" t="s">
        <v>20</v>
      </c>
      <c r="E24" s="2" t="str">
        <f t="shared" si="0"/>
        <v>2011-Alabama</v>
      </c>
      <c r="F24" s="2" t="s">
        <v>21</v>
      </c>
      <c r="G24" s="2" t="s">
        <v>22</v>
      </c>
      <c r="H24" s="2" t="s">
        <v>23</v>
      </c>
      <c r="I24" t="str">
        <f>CONCATENATE(B24,"-",G24)</f>
        <v>2011-SEC</v>
      </c>
      <c r="J24" s="4" t="s">
        <v>28</v>
      </c>
      <c r="K24">
        <v>12</v>
      </c>
      <c r="L24">
        <v>1</v>
      </c>
      <c r="M24" s="6">
        <f t="shared" si="1"/>
        <v>0.92307692307692313</v>
      </c>
      <c r="N24" s="3">
        <v>0.53876462369951938</v>
      </c>
      <c r="O24" s="4">
        <v>332.95297452416366</v>
      </c>
      <c r="P24" s="5">
        <v>1</v>
      </c>
      <c r="Q24" s="6">
        <v>0.30599999999999999</v>
      </c>
      <c r="R24" s="5">
        <v>3</v>
      </c>
      <c r="S24" s="4">
        <v>307.75292473990385</v>
      </c>
      <c r="T24" s="4">
        <v>139.12820745355384</v>
      </c>
      <c r="U24" s="5">
        <v>3</v>
      </c>
      <c r="V24" s="4">
        <v>193.82476707060982</v>
      </c>
      <c r="W24" s="5">
        <v>1</v>
      </c>
      <c r="X24" s="6">
        <v>0.41799999999999998</v>
      </c>
      <c r="Y24" s="5">
        <v>11</v>
      </c>
      <c r="Z24" s="6">
        <v>-0.78</v>
      </c>
      <c r="AA24" s="5">
        <v>1</v>
      </c>
      <c r="AB24" s="3">
        <v>0.17203442506225949</v>
      </c>
      <c r="AC24" s="5">
        <v>5</v>
      </c>
      <c r="AD24" s="3">
        <v>0.37116524402069767</v>
      </c>
      <c r="AE24" s="5">
        <v>1</v>
      </c>
      <c r="AF24" s="3">
        <v>-4.4350453834377732E-3</v>
      </c>
      <c r="AG24" s="5">
        <v>72</v>
      </c>
      <c r="AH24" s="6">
        <v>0.52800000000000002</v>
      </c>
      <c r="AI24" s="5">
        <v>19</v>
      </c>
    </row>
    <row r="25" spans="1:35">
      <c r="A25">
        <v>3</v>
      </c>
      <c r="B25">
        <v>2012</v>
      </c>
      <c r="C25">
        <v>1</v>
      </c>
      <c r="D25" t="s">
        <v>20</v>
      </c>
      <c r="E25" s="2" t="str">
        <f t="shared" si="0"/>
        <v>2012-Alabama</v>
      </c>
      <c r="F25" s="2" t="s">
        <v>21</v>
      </c>
      <c r="G25" s="2" t="s">
        <v>22</v>
      </c>
      <c r="H25" s="2" t="s">
        <v>23</v>
      </c>
      <c r="I25" t="str">
        <f>CONCATENATE(B25,"-",G25)</f>
        <v>2012-SEC</v>
      </c>
      <c r="J25" s="4" t="s">
        <v>29</v>
      </c>
      <c r="K25">
        <v>13</v>
      </c>
      <c r="L25">
        <v>1</v>
      </c>
      <c r="M25" s="6">
        <f t="shared" si="1"/>
        <v>0.9285714285714286</v>
      </c>
      <c r="N25" s="3">
        <v>0.50642035568914534</v>
      </c>
      <c r="O25" s="4">
        <v>312.26793473706942</v>
      </c>
      <c r="P25" s="5">
        <v>1</v>
      </c>
      <c r="Q25" s="6">
        <v>0.32400000000000001</v>
      </c>
      <c r="R25" s="5">
        <v>1</v>
      </c>
      <c r="S25" s="4">
        <v>301.28407113782907</v>
      </c>
      <c r="T25" s="4">
        <v>147.65496481447528</v>
      </c>
      <c r="U25" s="5">
        <v>4</v>
      </c>
      <c r="V25" s="4">
        <v>164.61296992259412</v>
      </c>
      <c r="W25" s="5">
        <v>1</v>
      </c>
      <c r="X25" s="6">
        <v>0.53300000000000003</v>
      </c>
      <c r="Y25" s="5">
        <v>5</v>
      </c>
      <c r="Z25" s="6">
        <v>-0.65700000000000003</v>
      </c>
      <c r="AA25" s="5">
        <v>4</v>
      </c>
      <c r="AB25" s="3">
        <v>0.21114138597002621</v>
      </c>
      <c r="AC25" s="5">
        <v>2</v>
      </c>
      <c r="AD25" s="3">
        <v>0.27837774113956781</v>
      </c>
      <c r="AE25" s="5">
        <v>1</v>
      </c>
      <c r="AF25" s="3">
        <v>1.6901228579551324E-2</v>
      </c>
      <c r="AG25" s="5">
        <v>28</v>
      </c>
      <c r="AH25" s="6">
        <v>0.55500000000000005</v>
      </c>
      <c r="AI25" s="5">
        <v>6</v>
      </c>
    </row>
    <row r="26" spans="1:35">
      <c r="A26">
        <v>458</v>
      </c>
      <c r="B26">
        <v>2005</v>
      </c>
      <c r="C26" s="2">
        <v>58</v>
      </c>
      <c r="D26" t="s">
        <v>30</v>
      </c>
      <c r="E26" s="2" t="str">
        <f t="shared" si="0"/>
        <v>2005-Arizona</v>
      </c>
      <c r="F26" s="2" t="s">
        <v>21</v>
      </c>
      <c r="G26" s="2" t="s">
        <v>31</v>
      </c>
      <c r="H26" s="2" t="s">
        <v>31</v>
      </c>
      <c r="I26" t="str">
        <f>CONCATENATE(B26,"-",G26)</f>
        <v>2005-Pac-10</v>
      </c>
      <c r="J26" t="s">
        <v>32</v>
      </c>
      <c r="K26">
        <v>3</v>
      </c>
      <c r="L26">
        <v>8</v>
      </c>
      <c r="M26" s="6">
        <f t="shared" si="1"/>
        <v>0.27272727272727271</v>
      </c>
      <c r="N26" s="3">
        <v>5.9522421069297593E-3</v>
      </c>
      <c r="O26" s="4">
        <v>200.77133935053098</v>
      </c>
      <c r="P26" s="5">
        <v>63</v>
      </c>
      <c r="Q26" s="6">
        <v>3.1723771656175917E-2</v>
      </c>
      <c r="R26" s="5">
        <v>47</v>
      </c>
      <c r="S26" s="4">
        <v>201.19044842138595</v>
      </c>
      <c r="T26" s="4">
        <v>99.271029168957142</v>
      </c>
      <c r="U26" s="5">
        <v>70</v>
      </c>
      <c r="V26" s="4">
        <v>101.50031018157382</v>
      </c>
      <c r="W26" s="5">
        <v>57</v>
      </c>
      <c r="X26" s="6"/>
      <c r="Y26" s="5"/>
      <c r="Z26" s="6"/>
      <c r="AA26" s="5"/>
      <c r="AB26" s="3"/>
      <c r="AC26" s="5"/>
      <c r="AD26" s="3"/>
      <c r="AE26" s="5"/>
      <c r="AF26" s="3"/>
      <c r="AG26" s="5"/>
      <c r="AH26" s="6"/>
      <c r="AI26" s="5"/>
    </row>
    <row r="27" spans="1:35">
      <c r="A27">
        <v>440</v>
      </c>
      <c r="B27">
        <v>2006</v>
      </c>
      <c r="C27">
        <v>55</v>
      </c>
      <c r="D27" t="s">
        <v>30</v>
      </c>
      <c r="E27" s="2" t="str">
        <f t="shared" si="0"/>
        <v>2006-Arizona</v>
      </c>
      <c r="F27" s="2" t="s">
        <v>21</v>
      </c>
      <c r="G27" s="2" t="s">
        <v>31</v>
      </c>
      <c r="H27" s="2" t="s">
        <v>31</v>
      </c>
      <c r="I27" t="str">
        <f>CONCATENATE(B27,"-",G27)</f>
        <v>2006-Pac-10</v>
      </c>
      <c r="J27" t="s">
        <v>33</v>
      </c>
      <c r="K27">
        <v>6</v>
      </c>
      <c r="L27">
        <v>6</v>
      </c>
      <c r="M27" s="6">
        <f t="shared" si="1"/>
        <v>0.5</v>
      </c>
      <c r="N27" s="3">
        <v>1.286400234832172E-2</v>
      </c>
      <c r="O27" s="4">
        <v>196.65118219150327</v>
      </c>
      <c r="P27" s="5">
        <v>66</v>
      </c>
      <c r="Q27" s="6">
        <v>7.0165697738708746E-2</v>
      </c>
      <c r="R27" s="5">
        <v>38</v>
      </c>
      <c r="S27" s="4">
        <v>202.57280046966434</v>
      </c>
      <c r="T27" s="4">
        <v>87.975654382135588</v>
      </c>
      <c r="U27" s="5">
        <v>100</v>
      </c>
      <c r="V27" s="4">
        <v>108.67552780936768</v>
      </c>
      <c r="W27" s="5">
        <v>38</v>
      </c>
    </row>
    <row r="28" spans="1:35">
      <c r="A28">
        <v>257</v>
      </c>
      <c r="B28">
        <v>2007</v>
      </c>
      <c r="C28">
        <v>33</v>
      </c>
      <c r="D28" t="s">
        <v>30</v>
      </c>
      <c r="E28" s="2" t="str">
        <f t="shared" si="0"/>
        <v>2007-Arizona</v>
      </c>
      <c r="F28" s="2" t="s">
        <v>21</v>
      </c>
      <c r="G28" s="2" t="s">
        <v>31</v>
      </c>
      <c r="H28" s="2" t="s">
        <v>31</v>
      </c>
      <c r="I28" t="str">
        <f>CONCATENATE(B28,"-",G28)</f>
        <v>2007-Pac-10</v>
      </c>
      <c r="J28" t="s">
        <v>17</v>
      </c>
      <c r="K28">
        <v>5</v>
      </c>
      <c r="L28">
        <v>7</v>
      </c>
      <c r="M28" s="6">
        <f t="shared" si="1"/>
        <v>0.41666666666666669</v>
      </c>
      <c r="N28" s="3">
        <v>0.10225232767654729</v>
      </c>
      <c r="O28" s="4">
        <v>213.21700226455624</v>
      </c>
      <c r="P28" s="5">
        <v>43</v>
      </c>
      <c r="Q28" s="6">
        <v>0.11700000000000001</v>
      </c>
      <c r="R28" s="5">
        <v>27</v>
      </c>
      <c r="S28" s="4">
        <v>220.45046553530946</v>
      </c>
      <c r="T28" s="4">
        <v>107.3121724124056</v>
      </c>
      <c r="U28" s="5">
        <v>46</v>
      </c>
      <c r="V28" s="4">
        <v>105.90482985215061</v>
      </c>
      <c r="W28" s="5">
        <v>48</v>
      </c>
      <c r="X28" s="6">
        <v>0.14399999999999999</v>
      </c>
      <c r="Y28" s="5">
        <v>38</v>
      </c>
      <c r="Z28" s="6">
        <v>-0.26300000000000001</v>
      </c>
      <c r="AA28" s="5">
        <v>31</v>
      </c>
      <c r="AB28" s="3">
        <v>3.7299212049459587E-2</v>
      </c>
      <c r="AC28" s="5">
        <v>43</v>
      </c>
      <c r="AD28" s="3">
        <v>5.2413936072695726E-2</v>
      </c>
      <c r="AE28" s="5">
        <v>38</v>
      </c>
      <c r="AF28" s="3">
        <v>1.2539179554391993E-2</v>
      </c>
      <c r="AG28" s="5">
        <v>32</v>
      </c>
      <c r="AH28" s="6">
        <v>0.49399999999999999</v>
      </c>
      <c r="AI28" s="5">
        <v>74</v>
      </c>
    </row>
    <row r="29" spans="1:35">
      <c r="A29">
        <v>190</v>
      </c>
      <c r="B29">
        <v>2008</v>
      </c>
      <c r="C29">
        <v>21</v>
      </c>
      <c r="D29" t="s">
        <v>30</v>
      </c>
      <c r="E29" s="2" t="str">
        <f t="shared" si="0"/>
        <v>2008-Arizona</v>
      </c>
      <c r="F29" s="2" t="s">
        <v>21</v>
      </c>
      <c r="G29" s="2" t="s">
        <v>31</v>
      </c>
      <c r="H29" s="2" t="s">
        <v>31</v>
      </c>
      <c r="I29" t="str">
        <f>CONCATENATE(B29,"-",G29)</f>
        <v>2008-Pac-10</v>
      </c>
      <c r="J29" t="s">
        <v>11</v>
      </c>
      <c r="K29">
        <v>8</v>
      </c>
      <c r="L29">
        <v>5</v>
      </c>
      <c r="M29" s="6">
        <f t="shared" si="1"/>
        <v>0.61538461538461542</v>
      </c>
      <c r="N29" s="3">
        <v>0.1433242961236306</v>
      </c>
      <c r="O29" s="4">
        <v>230.09580756894599</v>
      </c>
      <c r="P29" s="5">
        <v>19</v>
      </c>
      <c r="Q29" s="6">
        <v>8.3000000000000004E-2</v>
      </c>
      <c r="R29" s="5">
        <v>40</v>
      </c>
      <c r="S29" s="4">
        <v>228.66485922472611</v>
      </c>
      <c r="T29" s="4">
        <v>118.88705885671236</v>
      </c>
      <c r="U29" s="5">
        <v>20</v>
      </c>
      <c r="V29" s="4">
        <v>111.20874871223363</v>
      </c>
      <c r="W29" s="5">
        <v>30</v>
      </c>
      <c r="X29" s="6">
        <v>0.19800000000000001</v>
      </c>
      <c r="Y29" s="5">
        <v>42</v>
      </c>
      <c r="Z29" s="6">
        <v>-0.13900000000000001</v>
      </c>
      <c r="AA29" s="5">
        <v>25</v>
      </c>
      <c r="AB29" s="3">
        <v>7.655364638129776E-2</v>
      </c>
      <c r="AC29" s="5">
        <v>25</v>
      </c>
      <c r="AD29" s="3">
        <v>4.360242790270287E-2</v>
      </c>
      <c r="AE29" s="5">
        <v>33</v>
      </c>
      <c r="AF29" s="3">
        <v>2.3168221839629969E-2</v>
      </c>
      <c r="AG29" s="5">
        <v>11</v>
      </c>
      <c r="AH29" s="6">
        <v>0.51400000000000001</v>
      </c>
      <c r="AI29" s="5">
        <v>39</v>
      </c>
    </row>
    <row r="30" spans="1:35">
      <c r="A30">
        <v>228</v>
      </c>
      <c r="B30">
        <v>2009</v>
      </c>
      <c r="C30">
        <v>32</v>
      </c>
      <c r="D30" t="s">
        <v>30</v>
      </c>
      <c r="E30" s="2" t="str">
        <f t="shared" si="0"/>
        <v>2009-Arizona</v>
      </c>
      <c r="F30" s="2" t="s">
        <v>21</v>
      </c>
      <c r="G30" s="2" t="s">
        <v>31</v>
      </c>
      <c r="H30" s="2" t="s">
        <v>31</v>
      </c>
      <c r="I30" t="str">
        <f>CONCATENATE(B30,"-",G30)</f>
        <v>2009-Pac-10</v>
      </c>
      <c r="J30" t="s">
        <v>11</v>
      </c>
      <c r="K30">
        <v>8</v>
      </c>
      <c r="L30">
        <v>5</v>
      </c>
      <c r="M30" s="6">
        <f t="shared" si="1"/>
        <v>0.61538461538461542</v>
      </c>
      <c r="N30" s="3">
        <v>0.11723497010945644</v>
      </c>
      <c r="O30" s="4">
        <v>221.28493339553</v>
      </c>
      <c r="P30" s="5">
        <v>37</v>
      </c>
      <c r="Q30" s="6">
        <v>0.11700000000000001</v>
      </c>
      <c r="R30" s="5">
        <v>29</v>
      </c>
      <c r="S30" s="4">
        <v>223.4469940218913</v>
      </c>
      <c r="T30" s="4">
        <v>108.56520584617998</v>
      </c>
      <c r="U30" s="5">
        <v>49</v>
      </c>
      <c r="V30" s="4">
        <v>112.71972754935003</v>
      </c>
      <c r="W30" s="5">
        <v>31</v>
      </c>
      <c r="X30" s="6">
        <v>0.10199999999999999</v>
      </c>
      <c r="Y30" s="5">
        <v>42</v>
      </c>
      <c r="Z30" s="6">
        <v>-0.314</v>
      </c>
      <c r="AA30" s="5">
        <v>25</v>
      </c>
      <c r="AB30" s="3">
        <v>2.9327492124785654E-2</v>
      </c>
      <c r="AC30" s="5">
        <v>48</v>
      </c>
      <c r="AD30" s="3">
        <v>7.6160327418041115E-2</v>
      </c>
      <c r="AE30" s="5">
        <v>28</v>
      </c>
      <c r="AF30" s="3">
        <v>1.1747150566629673E-2</v>
      </c>
      <c r="AG30" s="5">
        <v>35</v>
      </c>
      <c r="AH30" s="6">
        <v>0.51400000000000001</v>
      </c>
      <c r="AI30" s="5">
        <v>38</v>
      </c>
    </row>
    <row r="31" spans="1:35">
      <c r="A31">
        <v>314</v>
      </c>
      <c r="B31">
        <v>2010</v>
      </c>
      <c r="C31">
        <v>38</v>
      </c>
      <c r="D31" t="s">
        <v>30</v>
      </c>
      <c r="E31" s="2" t="str">
        <f t="shared" si="0"/>
        <v>2010-Arizona</v>
      </c>
      <c r="F31" s="2" t="s">
        <v>21</v>
      </c>
      <c r="G31" s="2" t="s">
        <v>31</v>
      </c>
      <c r="H31" s="2" t="s">
        <v>31</v>
      </c>
      <c r="I31" t="str">
        <f>CONCATENATE(B31,"-",G31)</f>
        <v>2010-Pac-10</v>
      </c>
      <c r="J31" t="s">
        <v>12</v>
      </c>
      <c r="K31">
        <v>7</v>
      </c>
      <c r="L31">
        <v>6</v>
      </c>
      <c r="M31" s="6">
        <f t="shared" si="1"/>
        <v>0.53846153846153844</v>
      </c>
      <c r="N31" s="3">
        <v>7.3735514601211916E-2</v>
      </c>
      <c r="O31" s="4">
        <v>224.23508021581392</v>
      </c>
      <c r="P31" s="5">
        <v>30</v>
      </c>
      <c r="Q31" s="6">
        <v>5.6000000000000001E-2</v>
      </c>
      <c r="R31" s="5">
        <v>44</v>
      </c>
      <c r="S31" s="4">
        <v>214.74710292024238</v>
      </c>
      <c r="T31" s="4">
        <v>110.72950466766999</v>
      </c>
      <c r="U31" s="5">
        <v>29</v>
      </c>
      <c r="V31" s="4">
        <v>113.50557554814395</v>
      </c>
      <c r="W31" s="5">
        <v>25</v>
      </c>
      <c r="X31" s="6">
        <v>0.224</v>
      </c>
      <c r="Y31" s="5">
        <v>28</v>
      </c>
      <c r="Z31" s="6">
        <v>-0.02</v>
      </c>
      <c r="AA31" s="5">
        <v>53</v>
      </c>
      <c r="AB31" s="3">
        <v>5.9470482847911864E-2</v>
      </c>
      <c r="AC31" s="5">
        <v>30</v>
      </c>
      <c r="AD31" s="3">
        <v>3.2186407293688921E-2</v>
      </c>
      <c r="AE31" s="5">
        <v>39</v>
      </c>
      <c r="AF31" s="3">
        <v>-1.7921375540388865E-2</v>
      </c>
      <c r="AG31" s="5">
        <v>96</v>
      </c>
      <c r="AH31" s="6">
        <v>0.48599999999999999</v>
      </c>
      <c r="AI31" s="5">
        <v>79</v>
      </c>
    </row>
    <row r="32" spans="1:35">
      <c r="A32">
        <v>636</v>
      </c>
      <c r="B32">
        <v>2011</v>
      </c>
      <c r="C32">
        <v>79</v>
      </c>
      <c r="D32" t="s">
        <v>30</v>
      </c>
      <c r="E32" s="2" t="str">
        <f t="shared" si="0"/>
        <v>2011-Arizona</v>
      </c>
      <c r="F32" s="2" t="s">
        <v>21</v>
      </c>
      <c r="G32" s="2" t="s">
        <v>34</v>
      </c>
      <c r="H32" s="2" t="s">
        <v>35</v>
      </c>
      <c r="I32" t="str">
        <f>CONCATENATE(B32,"-",G32)</f>
        <v>2011-Pac-12</v>
      </c>
      <c r="J32" s="4" t="s">
        <v>9</v>
      </c>
      <c r="K32">
        <v>4</v>
      </c>
      <c r="L32">
        <v>8</v>
      </c>
      <c r="M32" s="6">
        <f t="shared" si="1"/>
        <v>0.33333333333333331</v>
      </c>
      <c r="N32" s="3">
        <v>-8.2033206324010316E-2</v>
      </c>
      <c r="O32" s="4">
        <v>201.35153182046949</v>
      </c>
      <c r="P32" s="5">
        <v>63</v>
      </c>
      <c r="Q32" s="6">
        <v>-4.4999999999999998E-2</v>
      </c>
      <c r="R32" s="5">
        <v>74</v>
      </c>
      <c r="S32" s="4">
        <v>183.59335873519794</v>
      </c>
      <c r="T32" s="4">
        <v>109.368879705213</v>
      </c>
      <c r="U32" s="5">
        <v>38</v>
      </c>
      <c r="V32" s="4">
        <v>91.982652115256485</v>
      </c>
      <c r="W32" s="5">
        <v>88</v>
      </c>
      <c r="X32" s="6">
        <v>0.25700000000000001</v>
      </c>
      <c r="Y32" s="5">
        <v>28</v>
      </c>
      <c r="Z32" s="6">
        <v>0.48199999999999998</v>
      </c>
      <c r="AA32" s="5">
        <v>110</v>
      </c>
      <c r="AB32" s="3">
        <v>6.2948977948501059E-2</v>
      </c>
      <c r="AC32" s="5">
        <v>30</v>
      </c>
      <c r="AD32" s="3">
        <v>-0.11481951689817292</v>
      </c>
      <c r="AE32" s="5">
        <v>105</v>
      </c>
      <c r="AF32" s="3">
        <v>-3.0162667374338457E-2</v>
      </c>
      <c r="AG32" s="5">
        <v>109</v>
      </c>
      <c r="AH32" s="6">
        <v>0.48599999999999999</v>
      </c>
      <c r="AI32" s="5">
        <v>79</v>
      </c>
    </row>
    <row r="33" spans="1:35">
      <c r="A33">
        <v>161</v>
      </c>
      <c r="B33">
        <v>2012</v>
      </c>
      <c r="C33">
        <v>38</v>
      </c>
      <c r="D33" t="s">
        <v>30</v>
      </c>
      <c r="E33" s="2" t="str">
        <f t="shared" si="0"/>
        <v>2012-Arizona</v>
      </c>
      <c r="F33" s="2" t="s">
        <v>21</v>
      </c>
      <c r="G33" s="2" t="s">
        <v>34</v>
      </c>
      <c r="H33" s="2" t="s">
        <v>35</v>
      </c>
      <c r="I33" t="str">
        <f>CONCATENATE(B33,"-",G33)</f>
        <v>2012-Pac-12</v>
      </c>
      <c r="J33" s="4" t="s">
        <v>11</v>
      </c>
      <c r="K33">
        <v>8</v>
      </c>
      <c r="L33">
        <v>5</v>
      </c>
      <c r="M33" s="6">
        <f t="shared" si="1"/>
        <v>0.61538461538461542</v>
      </c>
      <c r="N33" s="3">
        <v>9.7948420170993214E-2</v>
      </c>
      <c r="O33" s="4">
        <v>220.87311053674648</v>
      </c>
      <c r="P33" s="5">
        <v>35</v>
      </c>
      <c r="Q33" s="6">
        <v>7.0000000000000007E-2</v>
      </c>
      <c r="R33" s="5">
        <v>41</v>
      </c>
      <c r="S33" s="4">
        <v>219.58968403419865</v>
      </c>
      <c r="T33" s="4">
        <v>121.57694209982083</v>
      </c>
      <c r="U33" s="5">
        <v>12</v>
      </c>
      <c r="V33" s="4">
        <v>99.296168436925655</v>
      </c>
      <c r="W33" s="5">
        <v>56</v>
      </c>
      <c r="X33" s="6">
        <v>0.47799999999999998</v>
      </c>
      <c r="Y33" s="5">
        <v>9</v>
      </c>
      <c r="Z33" s="6">
        <v>5.2999999999999999E-2</v>
      </c>
      <c r="AA33" s="5">
        <v>68</v>
      </c>
      <c r="AB33" s="3">
        <v>0.1306347351489085</v>
      </c>
      <c r="AC33" s="5">
        <v>11</v>
      </c>
      <c r="AD33" s="3">
        <v>-1.9242155880544905E-2</v>
      </c>
      <c r="AE33" s="5">
        <v>68</v>
      </c>
      <c r="AF33" s="3">
        <v>-1.3444159097370382E-2</v>
      </c>
      <c r="AG33" s="5">
        <v>93</v>
      </c>
      <c r="AH33" s="6">
        <v>0.505</v>
      </c>
      <c r="AI33" s="5">
        <v>54</v>
      </c>
    </row>
    <row r="34" spans="1:35">
      <c r="A34">
        <v>297</v>
      </c>
      <c r="B34">
        <v>2005</v>
      </c>
      <c r="C34" s="2">
        <v>30</v>
      </c>
      <c r="D34" t="s">
        <v>36</v>
      </c>
      <c r="E34" s="2" t="str">
        <f t="shared" si="0"/>
        <v>2005-Arizona State</v>
      </c>
      <c r="F34" s="2" t="s">
        <v>21</v>
      </c>
      <c r="G34" s="2" t="s">
        <v>31</v>
      </c>
      <c r="H34" s="2" t="s">
        <v>31</v>
      </c>
      <c r="I34" t="str">
        <f>CONCATENATE(B34,"-",G34)</f>
        <v>2005-Pac-10</v>
      </c>
      <c r="J34" t="s">
        <v>37</v>
      </c>
      <c r="K34">
        <v>7</v>
      </c>
      <c r="L34">
        <v>5</v>
      </c>
      <c r="M34" s="6">
        <f t="shared" si="1"/>
        <v>0.58333333333333337</v>
      </c>
      <c r="N34" s="3">
        <v>8.3755950666523235E-2</v>
      </c>
      <c r="O34" s="4">
        <v>217.85341829313325</v>
      </c>
      <c r="P34" s="5">
        <v>33</v>
      </c>
      <c r="Q34" s="6">
        <v>0.10393520026380734</v>
      </c>
      <c r="R34" s="5">
        <v>32</v>
      </c>
      <c r="S34" s="4">
        <v>216.75119013330465</v>
      </c>
      <c r="T34" s="4">
        <v>117.80234378347903</v>
      </c>
      <c r="U34" s="5">
        <v>18</v>
      </c>
      <c r="V34" s="4">
        <v>100.05107450965423</v>
      </c>
      <c r="W34" s="5">
        <v>64</v>
      </c>
      <c r="X34" s="6"/>
      <c r="Y34" s="5"/>
      <c r="Z34" s="6"/>
      <c r="AA34" s="5"/>
      <c r="AB34" s="3"/>
      <c r="AC34" s="5"/>
      <c r="AD34" s="3"/>
      <c r="AE34" s="5"/>
      <c r="AF34" s="3"/>
      <c r="AG34" s="5"/>
      <c r="AH34" s="6"/>
      <c r="AI34" s="5"/>
    </row>
    <row r="35" spans="1:35">
      <c r="A35">
        <v>328</v>
      </c>
      <c r="B35">
        <v>2006</v>
      </c>
      <c r="C35">
        <v>41</v>
      </c>
      <c r="D35" t="s">
        <v>36</v>
      </c>
      <c r="E35" s="2" t="str">
        <f t="shared" si="0"/>
        <v>2006-Arizona State</v>
      </c>
      <c r="F35" s="2" t="s">
        <v>21</v>
      </c>
      <c r="G35" s="2" t="s">
        <v>31</v>
      </c>
      <c r="H35" s="2" t="s">
        <v>31</v>
      </c>
      <c r="I35" t="str">
        <f>CONCATENATE(B35,"-",G35)</f>
        <v>2006-Pac-10</v>
      </c>
      <c r="J35" t="s">
        <v>12</v>
      </c>
      <c r="K35">
        <v>7</v>
      </c>
      <c r="L35">
        <v>6</v>
      </c>
      <c r="M35" s="6">
        <f t="shared" si="1"/>
        <v>0.53846153846153844</v>
      </c>
      <c r="N35" s="3">
        <v>6.4920841413344449E-2</v>
      </c>
      <c r="O35" s="4">
        <v>216.17367165537806</v>
      </c>
      <c r="P35" s="5">
        <v>43</v>
      </c>
      <c r="Q35" s="6">
        <v>7.9416203108899741E-2</v>
      </c>
      <c r="R35" s="5">
        <v>36</v>
      </c>
      <c r="S35" s="4">
        <v>212.98416828266889</v>
      </c>
      <c r="T35" s="4">
        <v>110.71725757816841</v>
      </c>
      <c r="U35" s="5">
        <v>37</v>
      </c>
      <c r="V35" s="4">
        <v>105.45641407720964</v>
      </c>
      <c r="W35" s="5">
        <v>49</v>
      </c>
    </row>
    <row r="36" spans="1:35">
      <c r="A36">
        <v>156</v>
      </c>
      <c r="B36">
        <v>2007</v>
      </c>
      <c r="C36">
        <v>20</v>
      </c>
      <c r="D36" t="s">
        <v>36</v>
      </c>
      <c r="E36" s="2" t="str">
        <f t="shared" si="0"/>
        <v>2007-Arizona State</v>
      </c>
      <c r="F36" s="2" t="s">
        <v>21</v>
      </c>
      <c r="G36" s="2" t="s">
        <v>31</v>
      </c>
      <c r="H36" s="2" t="s">
        <v>31</v>
      </c>
      <c r="I36" t="str">
        <f>CONCATENATE(B36,"-",G36)</f>
        <v>2007-Pac-10</v>
      </c>
      <c r="J36" t="s">
        <v>27</v>
      </c>
      <c r="K36">
        <v>10</v>
      </c>
      <c r="L36">
        <v>3</v>
      </c>
      <c r="M36" s="6">
        <f t="shared" si="1"/>
        <v>0.76923076923076927</v>
      </c>
      <c r="N36" s="3">
        <v>0.16241412289270299</v>
      </c>
      <c r="O36" s="4">
        <v>220.03757500732561</v>
      </c>
      <c r="P36" s="5">
        <v>35</v>
      </c>
      <c r="Q36" s="6">
        <v>0.159</v>
      </c>
      <c r="R36" s="5">
        <v>17</v>
      </c>
      <c r="S36" s="4">
        <v>232.4828245785406</v>
      </c>
      <c r="T36" s="4">
        <v>108.01024902639595</v>
      </c>
      <c r="U36" s="5">
        <v>44</v>
      </c>
      <c r="V36" s="4">
        <v>112.02732598092966</v>
      </c>
      <c r="W36" s="5">
        <v>30</v>
      </c>
      <c r="X36" s="6">
        <v>0.33600000000000002</v>
      </c>
      <c r="Y36" s="5">
        <v>17</v>
      </c>
      <c r="Z36" s="6">
        <v>-0.33900000000000002</v>
      </c>
      <c r="AA36" s="5">
        <v>22</v>
      </c>
      <c r="AB36" s="3">
        <v>7.1410078225385379E-2</v>
      </c>
      <c r="AC36" s="5">
        <v>25</v>
      </c>
      <c r="AD36" s="3">
        <v>8.1931068126661358E-2</v>
      </c>
      <c r="AE36" s="5">
        <v>23</v>
      </c>
      <c r="AF36" s="3">
        <v>9.0729765406562524E-3</v>
      </c>
      <c r="AG36" s="5">
        <v>40</v>
      </c>
      <c r="AH36" s="6">
        <v>0.502</v>
      </c>
      <c r="AI36" s="5">
        <v>56</v>
      </c>
    </row>
    <row r="37" spans="1:35">
      <c r="A37">
        <v>551</v>
      </c>
      <c r="B37">
        <v>2008</v>
      </c>
      <c r="C37">
        <v>67</v>
      </c>
      <c r="D37" t="s">
        <v>36</v>
      </c>
      <c r="E37" s="2" t="str">
        <f t="shared" si="0"/>
        <v>2008-Arizona State</v>
      </c>
      <c r="F37" s="2" t="s">
        <v>21</v>
      </c>
      <c r="G37" s="2" t="s">
        <v>31</v>
      </c>
      <c r="H37" s="2" t="s">
        <v>31</v>
      </c>
      <c r="I37" t="str">
        <f>CONCATENATE(B37,"-",G37)</f>
        <v>2008-Pac-10</v>
      </c>
      <c r="J37" t="s">
        <v>17</v>
      </c>
      <c r="K37">
        <v>5</v>
      </c>
      <c r="L37">
        <v>7</v>
      </c>
      <c r="M37" s="6">
        <f t="shared" si="1"/>
        <v>0.41666666666666669</v>
      </c>
      <c r="N37" s="3">
        <v>-4.1044469685337086E-2</v>
      </c>
      <c r="O37" s="4">
        <v>199.60207415800551</v>
      </c>
      <c r="P37" s="5">
        <v>64</v>
      </c>
      <c r="Q37" s="6">
        <v>-4.5999999999999999E-2</v>
      </c>
      <c r="R37" s="5">
        <v>74</v>
      </c>
      <c r="S37" s="4">
        <v>191.79110606293258</v>
      </c>
      <c r="T37" s="4">
        <v>94.630049798271344</v>
      </c>
      <c r="U37" s="5">
        <v>85</v>
      </c>
      <c r="V37" s="4">
        <v>104.97202435973416</v>
      </c>
      <c r="W37" s="5">
        <v>51</v>
      </c>
      <c r="X37" s="6">
        <v>-0.26900000000000002</v>
      </c>
      <c r="Y37" s="5">
        <v>87</v>
      </c>
      <c r="Z37" s="6">
        <v>-0.14299999999999999</v>
      </c>
      <c r="AA37" s="5">
        <v>27</v>
      </c>
      <c r="AB37" s="3">
        <v>-6.8097164208226826E-2</v>
      </c>
      <c r="AC37" s="5">
        <v>89</v>
      </c>
      <c r="AD37" s="3">
        <v>2.7313801487705684E-2</v>
      </c>
      <c r="AE37" s="5">
        <v>46</v>
      </c>
      <c r="AF37" s="3">
        <v>-2.6110696481593834E-4</v>
      </c>
      <c r="AG37" s="5">
        <v>64</v>
      </c>
      <c r="AH37" s="6">
        <v>0.53500000000000003</v>
      </c>
      <c r="AI37" s="5">
        <v>15</v>
      </c>
    </row>
    <row r="38" spans="1:35">
      <c r="A38">
        <v>443</v>
      </c>
      <c r="B38">
        <v>2009</v>
      </c>
      <c r="C38">
        <v>54</v>
      </c>
      <c r="D38" t="s">
        <v>36</v>
      </c>
      <c r="E38" s="2" t="str">
        <f t="shared" si="0"/>
        <v>2009-Arizona State</v>
      </c>
      <c r="F38" s="2" t="s">
        <v>21</v>
      </c>
      <c r="G38" s="2" t="s">
        <v>31</v>
      </c>
      <c r="H38" s="2" t="s">
        <v>31</v>
      </c>
      <c r="I38" t="str">
        <f>CONCATENATE(B38,"-",G38)</f>
        <v>2009-Pac-10</v>
      </c>
      <c r="J38" t="s">
        <v>9</v>
      </c>
      <c r="K38">
        <v>4</v>
      </c>
      <c r="L38">
        <v>8</v>
      </c>
      <c r="M38" s="6">
        <f t="shared" si="1"/>
        <v>0.33333333333333331</v>
      </c>
      <c r="N38" s="3">
        <v>1.1118928960847848E-2</v>
      </c>
      <c r="O38" s="4">
        <v>207.44369654285026</v>
      </c>
      <c r="P38" s="5">
        <v>56</v>
      </c>
      <c r="Q38" s="6">
        <v>7.0000000000000001E-3</v>
      </c>
      <c r="R38" s="5">
        <v>59</v>
      </c>
      <c r="S38" s="4">
        <v>202.22378579216956</v>
      </c>
      <c r="T38" s="4">
        <v>84.880393843790188</v>
      </c>
      <c r="U38" s="5">
        <v>108</v>
      </c>
      <c r="V38" s="4">
        <v>122.56330269906007</v>
      </c>
      <c r="W38" s="5">
        <v>22</v>
      </c>
      <c r="X38" s="6">
        <v>-0.157</v>
      </c>
      <c r="Y38" s="5">
        <v>87</v>
      </c>
      <c r="Z38" s="6">
        <v>-0.28499999999999998</v>
      </c>
      <c r="AA38" s="5">
        <v>27</v>
      </c>
      <c r="AB38" s="3">
        <v>-7.8245081815362855E-2</v>
      </c>
      <c r="AC38" s="5">
        <v>93</v>
      </c>
      <c r="AD38" s="3">
        <v>9.7983163821342159E-2</v>
      </c>
      <c r="AE38" s="5">
        <v>19</v>
      </c>
      <c r="AF38" s="3">
        <v>-8.6191530451314568E-3</v>
      </c>
      <c r="AG38" s="5">
        <v>80</v>
      </c>
      <c r="AH38" s="6">
        <v>0.48899999999999999</v>
      </c>
      <c r="AI38" s="5">
        <v>78</v>
      </c>
    </row>
    <row r="39" spans="1:35">
      <c r="A39">
        <v>339</v>
      </c>
      <c r="B39">
        <v>2010</v>
      </c>
      <c r="C39">
        <v>41</v>
      </c>
      <c r="D39" t="s">
        <v>36</v>
      </c>
      <c r="E39" s="2" t="str">
        <f t="shared" si="0"/>
        <v>2010-Arizona State</v>
      </c>
      <c r="F39" s="2" t="s">
        <v>21</v>
      </c>
      <c r="G39" s="2" t="s">
        <v>31</v>
      </c>
      <c r="H39" s="2" t="s">
        <v>31</v>
      </c>
      <c r="I39" t="str">
        <f>CONCATENATE(B39,"-",G39)</f>
        <v>2010-Pac-10</v>
      </c>
      <c r="J39" t="s">
        <v>33</v>
      </c>
      <c r="K39">
        <v>6</v>
      </c>
      <c r="L39">
        <v>6</v>
      </c>
      <c r="M39" s="6">
        <f t="shared" si="1"/>
        <v>0.5</v>
      </c>
      <c r="N39" s="3">
        <v>6.1494458315574284E-2</v>
      </c>
      <c r="O39" s="4">
        <v>218.22232016868676</v>
      </c>
      <c r="P39" s="5">
        <v>37</v>
      </c>
      <c r="Q39" s="6">
        <v>8.5999999999999993E-2</v>
      </c>
      <c r="R39" s="5">
        <v>37</v>
      </c>
      <c r="S39" s="4">
        <v>212.29889166311486</v>
      </c>
      <c r="T39" s="4">
        <v>109.40079216461361</v>
      </c>
      <c r="U39" s="5">
        <v>38</v>
      </c>
      <c r="V39" s="4">
        <v>108.82152800407314</v>
      </c>
      <c r="W39" s="5">
        <v>42</v>
      </c>
      <c r="X39" s="6">
        <v>-5.0000000000000001E-3</v>
      </c>
      <c r="Y39" s="5">
        <v>65</v>
      </c>
      <c r="Z39" s="6">
        <v>-0.17399999999999999</v>
      </c>
      <c r="AA39" s="5">
        <v>36</v>
      </c>
      <c r="AB39" s="3">
        <v>1.74297526968634E-2</v>
      </c>
      <c r="AC39" s="5">
        <v>50</v>
      </c>
      <c r="AD39" s="3">
        <v>4.5187516859988286E-2</v>
      </c>
      <c r="AE39" s="5">
        <v>36</v>
      </c>
      <c r="AF39" s="3">
        <v>-1.1228112412773968E-3</v>
      </c>
      <c r="AG39" s="5">
        <v>69</v>
      </c>
      <c r="AH39" s="6">
        <v>0.503</v>
      </c>
      <c r="AI39" s="5">
        <v>55</v>
      </c>
    </row>
    <row r="40" spans="1:35">
      <c r="A40">
        <v>346</v>
      </c>
      <c r="B40">
        <v>2011</v>
      </c>
      <c r="C40">
        <v>44</v>
      </c>
      <c r="D40" t="s">
        <v>36</v>
      </c>
      <c r="E40" s="2" t="str">
        <f t="shared" si="0"/>
        <v>2011-Arizona State</v>
      </c>
      <c r="F40" s="2" t="s">
        <v>21</v>
      </c>
      <c r="G40" s="2" t="s">
        <v>34</v>
      </c>
      <c r="H40" s="2" t="s">
        <v>35</v>
      </c>
      <c r="I40" t="str">
        <f>CONCATENATE(B40,"-",G40)</f>
        <v>2011-Pac-12</v>
      </c>
      <c r="J40" s="4" t="s">
        <v>13</v>
      </c>
      <c r="K40">
        <v>6</v>
      </c>
      <c r="L40">
        <v>7</v>
      </c>
      <c r="M40" s="6">
        <f t="shared" si="1"/>
        <v>0.46153846153846156</v>
      </c>
      <c r="N40" s="3">
        <v>5.6391566384090444E-2</v>
      </c>
      <c r="O40" s="4">
        <v>209.9989828837559</v>
      </c>
      <c r="P40" s="5">
        <v>51</v>
      </c>
      <c r="Q40" s="6">
        <v>0.06</v>
      </c>
      <c r="R40" s="5">
        <v>42</v>
      </c>
      <c r="S40" s="4">
        <v>211.2783132768181</v>
      </c>
      <c r="T40" s="4">
        <v>107.74344033524052</v>
      </c>
      <c r="U40" s="5">
        <v>44</v>
      </c>
      <c r="V40" s="4">
        <v>102.25554254851538</v>
      </c>
      <c r="W40" s="5">
        <v>59</v>
      </c>
      <c r="X40" s="6">
        <v>0.22700000000000001</v>
      </c>
      <c r="Y40" s="5">
        <v>30</v>
      </c>
      <c r="Z40" s="6">
        <v>1.7999999999999999E-2</v>
      </c>
      <c r="AA40" s="5">
        <v>63</v>
      </c>
      <c r="AB40" s="3">
        <v>5.3435270152444883E-2</v>
      </c>
      <c r="AC40" s="5">
        <v>35</v>
      </c>
      <c r="AD40" s="3">
        <v>-9.3463235174975554E-3</v>
      </c>
      <c r="AE40" s="5">
        <v>63</v>
      </c>
      <c r="AF40" s="3">
        <v>1.2302619749143116E-2</v>
      </c>
      <c r="AG40" s="5">
        <v>32</v>
      </c>
      <c r="AH40" s="6">
        <v>0.50700000000000001</v>
      </c>
      <c r="AI40" s="5">
        <v>49</v>
      </c>
    </row>
    <row r="41" spans="1:35">
      <c r="A41">
        <v>385</v>
      </c>
      <c r="B41">
        <v>2012</v>
      </c>
      <c r="C41">
        <v>41</v>
      </c>
      <c r="D41" t="s">
        <v>36</v>
      </c>
      <c r="E41" s="2" t="str">
        <f t="shared" si="0"/>
        <v>2012-Arizona State</v>
      </c>
      <c r="F41" s="2" t="s">
        <v>21</v>
      </c>
      <c r="G41" s="2" t="s">
        <v>34</v>
      </c>
      <c r="H41" s="2" t="s">
        <v>35</v>
      </c>
      <c r="I41" t="str">
        <f>CONCATENATE(B41,"-",G41)</f>
        <v>2012-Pac-12</v>
      </c>
      <c r="J41" s="4" t="s">
        <v>11</v>
      </c>
      <c r="K41">
        <v>8</v>
      </c>
      <c r="L41">
        <v>5</v>
      </c>
      <c r="M41" s="6">
        <f t="shared" si="1"/>
        <v>0.61538461538461542</v>
      </c>
      <c r="N41" s="3">
        <v>9.0327124676558457E-2</v>
      </c>
      <c r="O41" s="4">
        <v>221.28969628815048</v>
      </c>
      <c r="P41" s="5">
        <v>34</v>
      </c>
      <c r="Q41" s="6">
        <v>0.09</v>
      </c>
      <c r="R41" s="5">
        <v>37</v>
      </c>
      <c r="S41" s="4">
        <v>218.06542493531168</v>
      </c>
      <c r="T41" s="4">
        <v>110.03230204839139</v>
      </c>
      <c r="U41" s="5">
        <v>46</v>
      </c>
      <c r="V41" s="4">
        <v>111.25739423975909</v>
      </c>
      <c r="W41" s="5">
        <v>36</v>
      </c>
      <c r="X41" s="6">
        <v>4.7E-2</v>
      </c>
      <c r="Y41" s="5">
        <v>56</v>
      </c>
      <c r="Z41" s="6">
        <v>-0.254</v>
      </c>
      <c r="AA41" s="5">
        <v>31</v>
      </c>
      <c r="AB41" s="3">
        <v>2.6816301370382548E-2</v>
      </c>
      <c r="AC41" s="5">
        <v>51</v>
      </c>
      <c r="AD41" s="3">
        <v>6.4932062982183639E-2</v>
      </c>
      <c r="AE41" s="5">
        <v>31</v>
      </c>
      <c r="AF41" s="3">
        <v>-1.4212396760077219E-3</v>
      </c>
      <c r="AG41" s="5">
        <v>66</v>
      </c>
      <c r="AH41" s="6">
        <v>0.53400000000000003</v>
      </c>
      <c r="AI41" s="5">
        <v>20</v>
      </c>
    </row>
    <row r="42" spans="1:35">
      <c r="A42">
        <v>437</v>
      </c>
      <c r="B42">
        <v>2005</v>
      </c>
      <c r="C42" s="2">
        <v>55</v>
      </c>
      <c r="D42" t="s">
        <v>38</v>
      </c>
      <c r="E42" s="2" t="str">
        <f t="shared" si="0"/>
        <v>2005-Arkansas</v>
      </c>
      <c r="F42" s="2" t="s">
        <v>21</v>
      </c>
      <c r="G42" s="2" t="s">
        <v>22</v>
      </c>
      <c r="H42" s="2" t="s">
        <v>23</v>
      </c>
      <c r="I42" t="str">
        <f>CONCATENATE(B42,"-",G42)</f>
        <v>2005-SEC</v>
      </c>
      <c r="J42" t="s">
        <v>8</v>
      </c>
      <c r="K42">
        <v>4</v>
      </c>
      <c r="L42">
        <v>7</v>
      </c>
      <c r="M42" s="6">
        <f t="shared" si="1"/>
        <v>0.36363636363636365</v>
      </c>
      <c r="N42" s="3">
        <v>1.3671116619261028E-2</v>
      </c>
      <c r="O42" s="4">
        <v>209.98192368635682</v>
      </c>
      <c r="P42" s="5">
        <v>49</v>
      </c>
      <c r="Q42" s="6">
        <v>2.1947582606298144E-3</v>
      </c>
      <c r="R42" s="5">
        <v>61</v>
      </c>
      <c r="S42" s="4">
        <v>202.73422332385221</v>
      </c>
      <c r="T42" s="4">
        <v>103.77900651854983</v>
      </c>
      <c r="U42" s="5">
        <v>57</v>
      </c>
      <c r="V42" s="4">
        <v>106.202917167807</v>
      </c>
      <c r="W42" s="5">
        <v>37</v>
      </c>
      <c r="X42" s="6"/>
      <c r="Y42" s="5"/>
      <c r="Z42" s="6"/>
      <c r="AA42" s="5"/>
      <c r="AB42" s="3"/>
      <c r="AC42" s="5"/>
      <c r="AD42" s="3"/>
      <c r="AE42" s="5"/>
      <c r="AF42" s="3"/>
      <c r="AG42" s="5"/>
      <c r="AH42" s="6"/>
      <c r="AI42" s="5"/>
    </row>
    <row r="43" spans="1:35">
      <c r="A43">
        <v>125</v>
      </c>
      <c r="B43">
        <v>2006</v>
      </c>
      <c r="C43">
        <v>14</v>
      </c>
      <c r="D43" t="s">
        <v>38</v>
      </c>
      <c r="E43" s="2" t="str">
        <f t="shared" si="0"/>
        <v>2006-Arkansas</v>
      </c>
      <c r="F43" s="2" t="s">
        <v>21</v>
      </c>
      <c r="G43" s="2" t="s">
        <v>22</v>
      </c>
      <c r="H43" s="2" t="s">
        <v>23</v>
      </c>
      <c r="I43" t="str">
        <f>CONCATENATE(B43,"-",G43)</f>
        <v>2006-SEC</v>
      </c>
      <c r="J43" t="s">
        <v>39</v>
      </c>
      <c r="K43">
        <v>10</v>
      </c>
      <c r="L43">
        <v>4</v>
      </c>
      <c r="M43" s="6">
        <f t="shared" si="1"/>
        <v>0.7142857142857143</v>
      </c>
      <c r="N43" s="3">
        <v>0.18679698899253111</v>
      </c>
      <c r="O43" s="4">
        <v>240.32291252081049</v>
      </c>
      <c r="P43" s="5">
        <v>18</v>
      </c>
      <c r="Q43" s="6">
        <v>0.20582313550111675</v>
      </c>
      <c r="R43" s="5">
        <v>10</v>
      </c>
      <c r="S43" s="4">
        <v>237.35939779850622</v>
      </c>
      <c r="T43" s="4">
        <v>119.13346658238326</v>
      </c>
      <c r="U43" s="5">
        <v>17</v>
      </c>
      <c r="V43" s="4">
        <v>121.18944593842726</v>
      </c>
      <c r="W43" s="5">
        <v>16</v>
      </c>
    </row>
    <row r="44" spans="1:35">
      <c r="A44">
        <v>171</v>
      </c>
      <c r="B44">
        <v>2007</v>
      </c>
      <c r="C44">
        <v>23</v>
      </c>
      <c r="D44" t="s">
        <v>38</v>
      </c>
      <c r="E44" s="2" t="str">
        <f t="shared" si="0"/>
        <v>2007-Arkansas</v>
      </c>
      <c r="F44" s="2" t="s">
        <v>21</v>
      </c>
      <c r="G44" s="2" t="s">
        <v>22</v>
      </c>
      <c r="H44" s="2" t="s">
        <v>23</v>
      </c>
      <c r="I44" t="str">
        <f>CONCATENATE(B44,"-",G44)</f>
        <v>2007-SEC</v>
      </c>
      <c r="J44" t="s">
        <v>11</v>
      </c>
      <c r="K44">
        <v>8</v>
      </c>
      <c r="L44">
        <v>5</v>
      </c>
      <c r="M44" s="6">
        <f t="shared" si="1"/>
        <v>0.61538461538461542</v>
      </c>
      <c r="N44" s="3">
        <v>0.15369212157860215</v>
      </c>
      <c r="O44" s="4">
        <v>221.60299911855523</v>
      </c>
      <c r="P44" s="5">
        <v>32</v>
      </c>
      <c r="Q44" s="6">
        <v>0.14699999999999999</v>
      </c>
      <c r="R44" s="5">
        <v>21</v>
      </c>
      <c r="S44" s="4">
        <v>230.73842431572044</v>
      </c>
      <c r="T44" s="4">
        <v>111.55076219386612</v>
      </c>
      <c r="U44" s="5">
        <v>36</v>
      </c>
      <c r="V44" s="4">
        <v>110.05223692468911</v>
      </c>
      <c r="W44" s="5">
        <v>32</v>
      </c>
      <c r="X44" s="6">
        <v>0.33200000000000002</v>
      </c>
      <c r="Y44" s="5">
        <v>18</v>
      </c>
      <c r="Z44" s="6">
        <v>-0.33</v>
      </c>
      <c r="AA44" s="5">
        <v>24</v>
      </c>
      <c r="AB44" s="3">
        <v>8.0471880559580461E-2</v>
      </c>
      <c r="AC44" s="5">
        <v>23</v>
      </c>
      <c r="AD44" s="3">
        <v>7.5013104646816042E-2</v>
      </c>
      <c r="AE44" s="5">
        <v>27</v>
      </c>
      <c r="AF44" s="3">
        <v>-1.792863627794356E-3</v>
      </c>
      <c r="AG44" s="5">
        <v>70</v>
      </c>
      <c r="AH44" s="6">
        <v>0.504</v>
      </c>
      <c r="AI44" s="5">
        <v>51</v>
      </c>
    </row>
    <row r="45" spans="1:35">
      <c r="A45">
        <v>565</v>
      </c>
      <c r="B45">
        <v>2008</v>
      </c>
      <c r="C45">
        <v>70</v>
      </c>
      <c r="D45" t="s">
        <v>38</v>
      </c>
      <c r="E45" s="2" t="str">
        <f t="shared" si="0"/>
        <v>2008-Arkansas</v>
      </c>
      <c r="F45" s="2" t="s">
        <v>21</v>
      </c>
      <c r="G45" s="2" t="s">
        <v>22</v>
      </c>
      <c r="H45" s="2" t="s">
        <v>23</v>
      </c>
      <c r="I45" t="str">
        <f>CONCATENATE(B45,"-",G45)</f>
        <v>2008-SEC</v>
      </c>
      <c r="J45" t="s">
        <v>9</v>
      </c>
      <c r="K45">
        <v>4</v>
      </c>
      <c r="L45">
        <v>8</v>
      </c>
      <c r="M45" s="6">
        <f t="shared" si="1"/>
        <v>0.33333333333333331</v>
      </c>
      <c r="N45" s="3">
        <v>-4.7343346044856252E-2</v>
      </c>
      <c r="O45" s="4">
        <v>205.13081786727702</v>
      </c>
      <c r="P45" s="5">
        <v>56</v>
      </c>
      <c r="Q45" s="6">
        <v>-5.8000000000000003E-2</v>
      </c>
      <c r="R45" s="5">
        <v>81</v>
      </c>
      <c r="S45" s="4">
        <v>190.53133079102875</v>
      </c>
      <c r="T45" s="4">
        <v>107.34807060661969</v>
      </c>
      <c r="U45" s="5">
        <v>45</v>
      </c>
      <c r="V45" s="4">
        <v>97.782747260657331</v>
      </c>
      <c r="W45" s="5">
        <v>74</v>
      </c>
      <c r="X45" s="6">
        <v>3.2000000000000001E-2</v>
      </c>
      <c r="Y45" s="5">
        <v>13</v>
      </c>
      <c r="Z45" s="6">
        <v>8.3000000000000004E-2</v>
      </c>
      <c r="AA45" s="5">
        <v>45</v>
      </c>
      <c r="AB45" s="3">
        <v>1.7158466251636032E-2</v>
      </c>
      <c r="AC45" s="5">
        <v>55</v>
      </c>
      <c r="AD45" s="3">
        <v>-3.0075863243067259E-2</v>
      </c>
      <c r="AE45" s="5">
        <v>73</v>
      </c>
      <c r="AF45" s="3">
        <v>-3.4425949053425026E-2</v>
      </c>
      <c r="AG45" s="5">
        <v>112</v>
      </c>
      <c r="AH45" s="6">
        <v>0.44700000000000001</v>
      </c>
      <c r="AI45" s="5">
        <v>111</v>
      </c>
    </row>
    <row r="46" spans="1:35">
      <c r="A46">
        <v>185</v>
      </c>
      <c r="B46">
        <v>2009</v>
      </c>
      <c r="C46">
        <v>25</v>
      </c>
      <c r="D46" t="s">
        <v>38</v>
      </c>
      <c r="E46" s="2" t="str">
        <f t="shared" si="0"/>
        <v>2009-Arkansas</v>
      </c>
      <c r="F46" s="2" t="s">
        <v>21</v>
      </c>
      <c r="G46" s="2" t="s">
        <v>22</v>
      </c>
      <c r="H46" s="2" t="s">
        <v>23</v>
      </c>
      <c r="I46" t="str">
        <f>CONCATENATE(B46,"-",G46)</f>
        <v>2009-SEC</v>
      </c>
      <c r="J46" t="s">
        <v>11</v>
      </c>
      <c r="K46">
        <v>8</v>
      </c>
      <c r="L46">
        <v>5</v>
      </c>
      <c r="M46" s="6">
        <f t="shared" si="1"/>
        <v>0.61538461538461542</v>
      </c>
      <c r="N46" s="3">
        <v>0.14464070146470839</v>
      </c>
      <c r="O46" s="4">
        <v>229.16561430509176</v>
      </c>
      <c r="P46" s="5">
        <v>27</v>
      </c>
      <c r="Q46" s="6">
        <v>0.13</v>
      </c>
      <c r="R46" s="5">
        <v>26</v>
      </c>
      <c r="S46" s="4">
        <v>228.92814029294169</v>
      </c>
      <c r="T46" s="4">
        <v>115.22869365272831</v>
      </c>
      <c r="U46" s="5">
        <v>22</v>
      </c>
      <c r="V46" s="4">
        <v>113.93692065236345</v>
      </c>
      <c r="W46" s="5">
        <v>24</v>
      </c>
      <c r="X46" s="6">
        <v>0.35799999999999998</v>
      </c>
      <c r="Y46" s="5">
        <v>13</v>
      </c>
      <c r="Z46" s="6">
        <v>-0.128</v>
      </c>
      <c r="AA46" s="5">
        <v>45</v>
      </c>
      <c r="AB46" s="3">
        <v>9.0242273057337341E-2</v>
      </c>
      <c r="AC46" s="5">
        <v>21</v>
      </c>
      <c r="AD46" s="3">
        <v>4.8299323522192704E-2</v>
      </c>
      <c r="AE46" s="5">
        <v>34</v>
      </c>
      <c r="AF46" s="3">
        <v>6.0991048851783535E-3</v>
      </c>
      <c r="AG46" s="5">
        <v>47</v>
      </c>
      <c r="AH46" s="6">
        <v>0.52600000000000002</v>
      </c>
      <c r="AI46" s="5">
        <v>28</v>
      </c>
    </row>
    <row r="47" spans="1:35">
      <c r="A47">
        <v>43</v>
      </c>
      <c r="B47">
        <v>2010</v>
      </c>
      <c r="C47">
        <v>7</v>
      </c>
      <c r="D47" t="s">
        <v>38</v>
      </c>
      <c r="E47" s="2" t="str">
        <f t="shared" si="0"/>
        <v>2010-Arkansas</v>
      </c>
      <c r="F47" s="2" t="s">
        <v>21</v>
      </c>
      <c r="G47" s="2" t="s">
        <v>22</v>
      </c>
      <c r="H47" s="2" t="s">
        <v>23</v>
      </c>
      <c r="I47" t="str">
        <f>CONCATENATE(B47,"-",G47)</f>
        <v>2010-SEC</v>
      </c>
      <c r="J47" t="s">
        <v>27</v>
      </c>
      <c r="K47">
        <v>10</v>
      </c>
      <c r="L47">
        <v>3</v>
      </c>
      <c r="M47" s="6">
        <f t="shared" si="1"/>
        <v>0.76923076923076927</v>
      </c>
      <c r="N47" s="3">
        <v>0.2853067301004541</v>
      </c>
      <c r="O47" s="4">
        <v>250.46055152552151</v>
      </c>
      <c r="P47" s="5">
        <v>7</v>
      </c>
      <c r="Q47" s="6">
        <v>0.245</v>
      </c>
      <c r="R47" s="5">
        <v>7</v>
      </c>
      <c r="S47" s="4">
        <v>257.06134602009081</v>
      </c>
      <c r="T47" s="4">
        <v>131.87165515816289</v>
      </c>
      <c r="U47" s="5">
        <v>5</v>
      </c>
      <c r="V47" s="4">
        <v>118.58889636735864</v>
      </c>
      <c r="W47" s="5">
        <v>15</v>
      </c>
      <c r="X47" s="6">
        <v>0.56100000000000005</v>
      </c>
      <c r="Y47" s="5">
        <v>3</v>
      </c>
      <c r="Z47" s="6">
        <v>-0.36499999999999999</v>
      </c>
      <c r="AA47" s="5">
        <v>19</v>
      </c>
      <c r="AB47" s="3">
        <v>0.17397012443284912</v>
      </c>
      <c r="AC47" s="5">
        <v>4</v>
      </c>
      <c r="AD47" s="3">
        <v>0.10394567341919643</v>
      </c>
      <c r="AE47" s="5">
        <v>19</v>
      </c>
      <c r="AF47" s="3">
        <v>7.390932248408537E-3</v>
      </c>
      <c r="AG47" s="5">
        <v>47</v>
      </c>
      <c r="AH47" s="6">
        <v>0.50800000000000001</v>
      </c>
      <c r="AI47" s="5">
        <v>51</v>
      </c>
    </row>
    <row r="48" spans="1:35">
      <c r="A48">
        <v>112</v>
      </c>
      <c r="B48">
        <v>2011</v>
      </c>
      <c r="C48">
        <v>16</v>
      </c>
      <c r="D48" t="s">
        <v>38</v>
      </c>
      <c r="E48" s="2" t="str">
        <f t="shared" si="0"/>
        <v>2011-Arkansas</v>
      </c>
      <c r="F48" s="2" t="s">
        <v>21</v>
      </c>
      <c r="G48" s="2" t="s">
        <v>22</v>
      </c>
      <c r="H48" s="2" t="s">
        <v>23</v>
      </c>
      <c r="I48" t="str">
        <f>CONCATENATE(B48,"-",G48)</f>
        <v>2011-SEC</v>
      </c>
      <c r="J48" s="4" t="s">
        <v>40</v>
      </c>
      <c r="K48">
        <v>11</v>
      </c>
      <c r="L48">
        <v>2</v>
      </c>
      <c r="M48" s="6">
        <f t="shared" si="1"/>
        <v>0.84615384615384615</v>
      </c>
      <c r="N48" s="3">
        <v>0.19856244774075288</v>
      </c>
      <c r="O48" s="4">
        <v>234.60661992239983</v>
      </c>
      <c r="P48" s="5">
        <v>18</v>
      </c>
      <c r="Q48" s="6">
        <v>0.17599999999999999</v>
      </c>
      <c r="R48" s="5">
        <v>14</v>
      </c>
      <c r="S48" s="4">
        <v>239.71248954815059</v>
      </c>
      <c r="T48" s="4">
        <v>128.48920622601</v>
      </c>
      <c r="U48" s="5">
        <v>10</v>
      </c>
      <c r="V48" s="4">
        <v>106.11741369638983</v>
      </c>
      <c r="W48" s="5">
        <v>50</v>
      </c>
      <c r="X48" s="6">
        <v>0.40799999999999997</v>
      </c>
      <c r="Y48" s="5">
        <v>14</v>
      </c>
      <c r="Z48" s="6">
        <v>-0.185</v>
      </c>
      <c r="AA48" s="5">
        <v>41</v>
      </c>
      <c r="AB48" s="3">
        <v>0.14100991998322071</v>
      </c>
      <c r="AC48" s="5">
        <v>11</v>
      </c>
      <c r="AD48" s="3">
        <v>3.5093980987838697E-2</v>
      </c>
      <c r="AE48" s="5">
        <v>45</v>
      </c>
      <c r="AF48" s="3">
        <v>2.2458546769693485E-2</v>
      </c>
      <c r="AG48" s="5">
        <v>9</v>
      </c>
      <c r="AH48" s="6">
        <v>0.53200000000000003</v>
      </c>
      <c r="AI48" s="5">
        <v>16</v>
      </c>
    </row>
    <row r="49" spans="1:35">
      <c r="A49">
        <v>612</v>
      </c>
      <c r="B49">
        <v>2012</v>
      </c>
      <c r="C49">
        <v>60</v>
      </c>
      <c r="D49" t="s">
        <v>38</v>
      </c>
      <c r="E49" s="2" t="str">
        <f t="shared" si="0"/>
        <v>2012-Arkansas</v>
      </c>
      <c r="F49" s="2" t="s">
        <v>21</v>
      </c>
      <c r="G49" s="2" t="s">
        <v>22</v>
      </c>
      <c r="H49" s="2" t="s">
        <v>23</v>
      </c>
      <c r="I49" t="str">
        <f>CONCATENATE(B49,"-",G49)</f>
        <v>2012-SEC</v>
      </c>
      <c r="J49" s="4" t="s">
        <v>9</v>
      </c>
      <c r="K49">
        <v>4</v>
      </c>
      <c r="L49">
        <v>8</v>
      </c>
      <c r="M49" s="6">
        <f t="shared" si="1"/>
        <v>0.33333333333333331</v>
      </c>
      <c r="N49" s="3">
        <v>3.9684945680685604E-3</v>
      </c>
      <c r="O49" s="4">
        <v>214.97456295958901</v>
      </c>
      <c r="P49" s="5">
        <v>47</v>
      </c>
      <c r="Q49" s="6">
        <v>-3.2000000000000001E-2</v>
      </c>
      <c r="R49" s="5">
        <v>67</v>
      </c>
      <c r="S49" s="4">
        <v>200.79369891361372</v>
      </c>
      <c r="T49" s="4">
        <v>117.02779258131065</v>
      </c>
      <c r="U49" s="5">
        <v>21</v>
      </c>
      <c r="V49" s="4">
        <v>97.946770378278359</v>
      </c>
      <c r="W49" s="5">
        <v>63</v>
      </c>
      <c r="X49" s="6">
        <v>6.4000000000000001E-2</v>
      </c>
      <c r="Y49" s="5">
        <v>54</v>
      </c>
      <c r="Z49" s="6">
        <v>0.08</v>
      </c>
      <c r="AA49" s="5">
        <v>74</v>
      </c>
      <c r="AB49" s="3">
        <v>4.8788979023036187E-2</v>
      </c>
      <c r="AC49" s="5">
        <v>43</v>
      </c>
      <c r="AD49" s="3">
        <v>-2.7458313277792173E-2</v>
      </c>
      <c r="AE49" s="5">
        <v>72</v>
      </c>
      <c r="AF49" s="3">
        <v>-1.7362171177175454E-2</v>
      </c>
      <c r="AG49" s="5">
        <v>97</v>
      </c>
      <c r="AH49" s="6">
        <v>0.45800000000000002</v>
      </c>
      <c r="AI49" s="5">
        <v>107</v>
      </c>
    </row>
    <row r="50" spans="1:35">
      <c r="A50">
        <v>819</v>
      </c>
      <c r="B50">
        <v>2005</v>
      </c>
      <c r="C50" s="2">
        <v>104</v>
      </c>
      <c r="D50" t="s">
        <v>41</v>
      </c>
      <c r="E50" s="2" t="str">
        <f t="shared" si="0"/>
        <v>2005-Arkansas State</v>
      </c>
      <c r="F50" s="2" t="s">
        <v>6</v>
      </c>
      <c r="G50" s="2" t="s">
        <v>42</v>
      </c>
      <c r="H50" s="2" t="s">
        <v>42</v>
      </c>
      <c r="I50" t="str">
        <f>CONCATENATE(B50,"-",G50)</f>
        <v>2005-Sun Belt</v>
      </c>
      <c r="J50" t="s">
        <v>33</v>
      </c>
      <c r="K50">
        <v>6</v>
      </c>
      <c r="L50">
        <v>6</v>
      </c>
      <c r="M50" s="6">
        <f t="shared" si="1"/>
        <v>0.5</v>
      </c>
      <c r="N50" s="3">
        <v>-0.17597129158912622</v>
      </c>
      <c r="O50" s="4">
        <v>178.21106212586724</v>
      </c>
      <c r="P50" s="5">
        <v>98</v>
      </c>
      <c r="Q50" s="6">
        <v>-0.22198233300139941</v>
      </c>
      <c r="R50" s="5">
        <v>112</v>
      </c>
      <c r="S50" s="4">
        <v>164.80574168217476</v>
      </c>
      <c r="T50" s="4">
        <v>90.470015774550731</v>
      </c>
      <c r="U50" s="5">
        <v>95</v>
      </c>
      <c r="V50" s="4">
        <v>87.741046351316513</v>
      </c>
      <c r="W50" s="5">
        <v>102</v>
      </c>
      <c r="X50" s="6"/>
      <c r="Y50" s="5"/>
      <c r="Z50" s="6"/>
      <c r="AA50" s="5"/>
      <c r="AB50" s="3"/>
      <c r="AC50" s="5"/>
      <c r="AD50" s="3"/>
      <c r="AE50" s="5"/>
      <c r="AF50" s="3"/>
      <c r="AG50" s="5"/>
      <c r="AH50" s="6"/>
      <c r="AI50" s="5"/>
    </row>
    <row r="51" spans="1:35">
      <c r="A51">
        <v>830</v>
      </c>
      <c r="B51">
        <v>2006</v>
      </c>
      <c r="C51">
        <v>107</v>
      </c>
      <c r="D51" t="s">
        <v>41</v>
      </c>
      <c r="E51" s="2" t="str">
        <f t="shared" si="0"/>
        <v>2006-Arkansas State</v>
      </c>
      <c r="F51" s="2" t="s">
        <v>6</v>
      </c>
      <c r="G51" s="2" t="s">
        <v>42</v>
      </c>
      <c r="H51" s="2" t="s">
        <v>42</v>
      </c>
      <c r="I51" t="str">
        <f>CONCATENATE(B51,"-",G51)</f>
        <v>2006-Sun Belt</v>
      </c>
      <c r="J51" t="s">
        <v>33</v>
      </c>
      <c r="K51">
        <v>6</v>
      </c>
      <c r="L51">
        <v>6</v>
      </c>
      <c r="M51" s="6">
        <f t="shared" si="1"/>
        <v>0.5</v>
      </c>
      <c r="N51" s="3">
        <v>-0.18494092034998885</v>
      </c>
      <c r="O51" s="4">
        <v>175.39661222597522</v>
      </c>
      <c r="P51" s="5">
        <v>103</v>
      </c>
      <c r="Q51" s="6">
        <v>-0.22216449439917751</v>
      </c>
      <c r="R51" s="5">
        <v>111</v>
      </c>
      <c r="S51" s="4">
        <v>163.01181593000223</v>
      </c>
      <c r="T51" s="4">
        <v>87.874399696746664</v>
      </c>
      <c r="U51" s="5">
        <v>101</v>
      </c>
      <c r="V51" s="4">
        <v>87.522212529228554</v>
      </c>
      <c r="W51" s="5">
        <v>104</v>
      </c>
    </row>
    <row r="52" spans="1:35">
      <c r="A52">
        <v>709</v>
      </c>
      <c r="B52">
        <v>2007</v>
      </c>
      <c r="C52">
        <v>86</v>
      </c>
      <c r="D52" t="s">
        <v>41</v>
      </c>
      <c r="E52" s="2" t="str">
        <f t="shared" si="0"/>
        <v>2007-Arkansas State</v>
      </c>
      <c r="F52" s="2" t="s">
        <v>6</v>
      </c>
      <c r="G52" s="2" t="s">
        <v>42</v>
      </c>
      <c r="H52" s="2" t="s">
        <v>42</v>
      </c>
      <c r="I52" t="str">
        <f>CONCATENATE(B52,"-",G52)</f>
        <v>2007-Sun Belt</v>
      </c>
      <c r="J52" t="s">
        <v>17</v>
      </c>
      <c r="K52">
        <v>5</v>
      </c>
      <c r="L52">
        <v>7</v>
      </c>
      <c r="M52" s="6">
        <f t="shared" si="1"/>
        <v>0.41666666666666669</v>
      </c>
      <c r="N52" s="3">
        <v>-0.11571598743763151</v>
      </c>
      <c r="O52" s="4">
        <v>187.53541110146099</v>
      </c>
      <c r="P52" s="5">
        <v>86</v>
      </c>
      <c r="Q52" s="6">
        <v>-0.11899999999999999</v>
      </c>
      <c r="R52" s="5">
        <v>88</v>
      </c>
      <c r="S52" s="4">
        <v>176.85680251247371</v>
      </c>
      <c r="T52" s="4">
        <v>91.342813351689983</v>
      </c>
      <c r="U52" s="5">
        <v>92</v>
      </c>
      <c r="V52" s="4">
        <v>96.192597749771011</v>
      </c>
      <c r="W52" s="5">
        <v>75</v>
      </c>
      <c r="X52" s="6">
        <v>-0.253</v>
      </c>
      <c r="Y52" s="5">
        <v>97</v>
      </c>
      <c r="Z52" s="6">
        <v>7.5999999999999998E-2</v>
      </c>
      <c r="AA52" s="5">
        <v>66</v>
      </c>
      <c r="AB52" s="3">
        <v>-7.3162266093316164E-2</v>
      </c>
      <c r="AC52" s="5">
        <v>94</v>
      </c>
      <c r="AD52" s="3">
        <v>-3.1068528286263049E-2</v>
      </c>
      <c r="AE52" s="5">
        <v>70</v>
      </c>
      <c r="AF52" s="3">
        <v>-1.148519305805229E-2</v>
      </c>
      <c r="AG52" s="5">
        <v>87</v>
      </c>
      <c r="AH52" s="6">
        <v>0.502</v>
      </c>
      <c r="AI52" s="5">
        <v>55</v>
      </c>
    </row>
    <row r="53" spans="1:35">
      <c r="A53">
        <v>726</v>
      </c>
      <c r="B53">
        <v>2008</v>
      </c>
      <c r="C53">
        <v>91</v>
      </c>
      <c r="D53" t="s">
        <v>41</v>
      </c>
      <c r="E53" s="2" t="str">
        <f t="shared" si="0"/>
        <v>2008-Arkansas State</v>
      </c>
      <c r="F53" s="2" t="s">
        <v>6</v>
      </c>
      <c r="G53" s="2" t="s">
        <v>42</v>
      </c>
      <c r="H53" s="2" t="s">
        <v>42</v>
      </c>
      <c r="I53" t="str">
        <f>CONCATENATE(B53,"-",G53)</f>
        <v>2008-Sun Belt</v>
      </c>
      <c r="J53" t="s">
        <v>33</v>
      </c>
      <c r="K53">
        <v>6</v>
      </c>
      <c r="L53">
        <v>6</v>
      </c>
      <c r="M53" s="6">
        <f t="shared" si="1"/>
        <v>0.5</v>
      </c>
      <c r="N53" s="3">
        <v>-0.12481665121792539</v>
      </c>
      <c r="O53" s="4">
        <v>194.27860120815649</v>
      </c>
      <c r="P53" s="5">
        <v>77</v>
      </c>
      <c r="Q53" s="6">
        <v>-0.129</v>
      </c>
      <c r="R53" s="5">
        <v>96</v>
      </c>
      <c r="S53" s="4">
        <v>175.03666975641494</v>
      </c>
      <c r="T53" s="4">
        <v>95.190314144177776</v>
      </c>
      <c r="U53" s="5">
        <v>82</v>
      </c>
      <c r="V53" s="4">
        <v>99.088287063978697</v>
      </c>
      <c r="W53" s="5">
        <v>71</v>
      </c>
      <c r="X53" s="6">
        <v>-0.28599999999999998</v>
      </c>
      <c r="Y53" s="5">
        <v>114</v>
      </c>
      <c r="Z53" s="6">
        <v>0.13400000000000001</v>
      </c>
      <c r="AA53" s="5">
        <v>99</v>
      </c>
      <c r="AB53" s="3">
        <v>-6.9415106132957233E-2</v>
      </c>
      <c r="AC53" s="5">
        <v>91</v>
      </c>
      <c r="AD53" s="3">
        <v>-3.5065329556034169E-2</v>
      </c>
      <c r="AE53" s="5">
        <v>74</v>
      </c>
      <c r="AF53" s="3">
        <v>-2.0336215528933981E-2</v>
      </c>
      <c r="AG53" s="5">
        <v>102</v>
      </c>
      <c r="AH53" s="6">
        <v>0.48199999999999998</v>
      </c>
      <c r="AI53" s="5">
        <v>89</v>
      </c>
    </row>
    <row r="54" spans="1:35">
      <c r="A54">
        <v>847</v>
      </c>
      <c r="B54">
        <v>2009</v>
      </c>
      <c r="C54">
        <v>106</v>
      </c>
      <c r="D54" t="s">
        <v>41</v>
      </c>
      <c r="E54" s="2" t="str">
        <f t="shared" si="0"/>
        <v>2009-Arkansas State</v>
      </c>
      <c r="F54" s="2" t="s">
        <v>6</v>
      </c>
      <c r="G54" s="2" t="s">
        <v>42</v>
      </c>
      <c r="H54" s="2" t="s">
        <v>42</v>
      </c>
      <c r="I54" t="str">
        <f>CONCATENATE(B54,"-",G54)</f>
        <v>2009-Sun Belt</v>
      </c>
      <c r="J54" t="s">
        <v>9</v>
      </c>
      <c r="K54">
        <v>4</v>
      </c>
      <c r="L54">
        <v>8</v>
      </c>
      <c r="M54" s="6">
        <f t="shared" si="1"/>
        <v>0.33333333333333331</v>
      </c>
      <c r="N54" s="3">
        <v>-0.19304572975490142</v>
      </c>
      <c r="O54" s="4">
        <v>182.5528123286665</v>
      </c>
      <c r="P54" s="5">
        <v>100</v>
      </c>
      <c r="Q54" s="6">
        <v>-0.17299999999999999</v>
      </c>
      <c r="R54" s="5">
        <v>103</v>
      </c>
      <c r="S54" s="4">
        <v>161.39085404901971</v>
      </c>
      <c r="T54" s="4">
        <v>79.867594607036196</v>
      </c>
      <c r="U54" s="5">
        <v>112</v>
      </c>
      <c r="V54" s="4">
        <v>102.68521772163031</v>
      </c>
      <c r="W54" s="5">
        <v>63</v>
      </c>
      <c r="X54" s="6">
        <v>-0.48</v>
      </c>
      <c r="Y54" s="5">
        <v>114</v>
      </c>
      <c r="Z54" s="6">
        <v>0.34</v>
      </c>
      <c r="AA54" s="5">
        <v>99</v>
      </c>
      <c r="AB54" s="3">
        <v>-0.1458973409936879</v>
      </c>
      <c r="AC54" s="5">
        <v>114</v>
      </c>
      <c r="AD54" s="3">
        <v>-6.0601719794114967E-2</v>
      </c>
      <c r="AE54" s="5">
        <v>83</v>
      </c>
      <c r="AF54" s="3">
        <v>1.3453331032901437E-2</v>
      </c>
      <c r="AG54" s="5">
        <v>32</v>
      </c>
      <c r="AH54" s="6">
        <v>0.52800000000000002</v>
      </c>
      <c r="AI54" s="5">
        <v>24</v>
      </c>
    </row>
    <row r="55" spans="1:35">
      <c r="A55">
        <v>518</v>
      </c>
      <c r="B55">
        <v>2010</v>
      </c>
      <c r="C55">
        <v>69</v>
      </c>
      <c r="D55" t="s">
        <v>41</v>
      </c>
      <c r="E55" s="2" t="str">
        <f t="shared" si="0"/>
        <v>2010-Arkansas State</v>
      </c>
      <c r="F55" s="2" t="s">
        <v>6</v>
      </c>
      <c r="G55" s="2" t="s">
        <v>42</v>
      </c>
      <c r="H55" s="2" t="s">
        <v>42</v>
      </c>
      <c r="I55" t="str">
        <f>CONCATENATE(B55,"-",G55)</f>
        <v>2010-Sun Belt</v>
      </c>
      <c r="J55" t="s">
        <v>9</v>
      </c>
      <c r="K55">
        <v>4</v>
      </c>
      <c r="L55">
        <v>8</v>
      </c>
      <c r="M55" s="6">
        <f t="shared" si="1"/>
        <v>0.33333333333333331</v>
      </c>
      <c r="N55" s="3">
        <v>-2.6365802522424701E-2</v>
      </c>
      <c r="O55" s="4">
        <v>192.01708288009451</v>
      </c>
      <c r="P55" s="5">
        <v>78</v>
      </c>
      <c r="Q55" s="6">
        <v>-1.4E-2</v>
      </c>
      <c r="R55" s="5">
        <v>60</v>
      </c>
      <c r="S55" s="4">
        <v>194.72683949551507</v>
      </c>
      <c r="T55" s="4">
        <v>95.918237769242722</v>
      </c>
      <c r="U55" s="5">
        <v>76</v>
      </c>
      <c r="V55" s="4">
        <v>96.098845110851784</v>
      </c>
      <c r="W55" s="5">
        <v>69</v>
      </c>
      <c r="X55" s="6">
        <v>0.158</v>
      </c>
      <c r="Y55" s="5">
        <v>34</v>
      </c>
      <c r="Z55" s="6">
        <v>1.7000000000000001E-2</v>
      </c>
      <c r="AA55" s="5">
        <v>61</v>
      </c>
      <c r="AB55" s="3">
        <v>7.7752111034065461E-3</v>
      </c>
      <c r="AC55" s="5">
        <v>58</v>
      </c>
      <c r="AD55" s="3">
        <v>-2.1659277011630979E-2</v>
      </c>
      <c r="AE55" s="5">
        <v>65</v>
      </c>
      <c r="AF55" s="3">
        <v>-1.2481736614200271E-2</v>
      </c>
      <c r="AG55" s="5">
        <v>90</v>
      </c>
      <c r="AH55" s="6">
        <v>0.49399999999999999</v>
      </c>
      <c r="AI55" s="5">
        <v>67</v>
      </c>
    </row>
    <row r="56" spans="1:35">
      <c r="A56">
        <v>490</v>
      </c>
      <c r="B56">
        <v>2011</v>
      </c>
      <c r="C56">
        <v>63</v>
      </c>
      <c r="D56" t="s">
        <v>41</v>
      </c>
      <c r="E56" s="2" t="str">
        <f t="shared" si="0"/>
        <v>2011-Arkansas State</v>
      </c>
      <c r="F56" s="2" t="s">
        <v>6</v>
      </c>
      <c r="G56" s="2" t="s">
        <v>42</v>
      </c>
      <c r="H56" s="2" t="s">
        <v>42</v>
      </c>
      <c r="I56" t="str">
        <f>CONCATENATE(B56,"-",G56)</f>
        <v>2011-Sun Belt</v>
      </c>
      <c r="J56" s="4" t="s">
        <v>27</v>
      </c>
      <c r="K56">
        <v>10</v>
      </c>
      <c r="L56">
        <v>3</v>
      </c>
      <c r="M56" s="6">
        <f t="shared" si="1"/>
        <v>0.76923076923076927</v>
      </c>
      <c r="N56" s="3">
        <v>-1.165223542060935E-2</v>
      </c>
      <c r="O56" s="4">
        <v>214.06804300286677</v>
      </c>
      <c r="P56" s="5">
        <v>43</v>
      </c>
      <c r="Q56" s="6">
        <v>-3.7999999999999999E-2</v>
      </c>
      <c r="R56" s="5">
        <v>73</v>
      </c>
      <c r="S56" s="4">
        <v>197.66955291587814</v>
      </c>
      <c r="T56" s="4">
        <v>104.50199012704677</v>
      </c>
      <c r="U56" s="5">
        <v>52</v>
      </c>
      <c r="V56" s="4">
        <v>109.56605287581999</v>
      </c>
      <c r="W56" s="5">
        <v>39</v>
      </c>
      <c r="X56" s="6">
        <v>-0.252</v>
      </c>
      <c r="Y56" s="5">
        <v>94</v>
      </c>
      <c r="Z56" s="6">
        <v>-2E-3</v>
      </c>
      <c r="AA56" s="5">
        <v>60</v>
      </c>
      <c r="AB56" s="3">
        <v>-3.5817143170709762E-2</v>
      </c>
      <c r="AC56" s="5">
        <v>76</v>
      </c>
      <c r="AD56" s="3">
        <v>1.370386704223737E-2</v>
      </c>
      <c r="AE56" s="5">
        <v>55</v>
      </c>
      <c r="AF56" s="3">
        <v>1.0461040707863044E-2</v>
      </c>
      <c r="AG56" s="5">
        <v>38</v>
      </c>
      <c r="AH56" s="6">
        <v>0.51700000000000002</v>
      </c>
      <c r="AI56" s="5">
        <v>32</v>
      </c>
    </row>
    <row r="57" spans="1:35">
      <c r="A57">
        <v>301</v>
      </c>
      <c r="B57">
        <v>2012</v>
      </c>
      <c r="C57">
        <v>53</v>
      </c>
      <c r="D57" t="s">
        <v>41</v>
      </c>
      <c r="E57" s="2" t="str">
        <f t="shared" si="0"/>
        <v>2012-Arkansas State</v>
      </c>
      <c r="F57" s="2" t="s">
        <v>6</v>
      </c>
      <c r="G57" s="2" t="s">
        <v>42</v>
      </c>
      <c r="H57" s="2" t="s">
        <v>42</v>
      </c>
      <c r="I57" t="str">
        <f>CONCATENATE(B57,"-",G57)</f>
        <v>2012-Sun Belt</v>
      </c>
      <c r="J57" s="4" t="s">
        <v>27</v>
      </c>
      <c r="K57">
        <v>10</v>
      </c>
      <c r="L57">
        <v>3</v>
      </c>
      <c r="M57" s="6">
        <f t="shared" si="1"/>
        <v>0.76923076923076927</v>
      </c>
      <c r="N57" s="3">
        <v>5.0720266865358146E-2</v>
      </c>
      <c r="O57" s="4">
        <v>224.74205940011535</v>
      </c>
      <c r="P57" s="5">
        <v>30</v>
      </c>
      <c r="Q57" s="6">
        <v>4.5999999999999999E-2</v>
      </c>
      <c r="R57" s="5">
        <v>51</v>
      </c>
      <c r="S57" s="4">
        <v>210.14405337307164</v>
      </c>
      <c r="T57" s="4">
        <v>119.38692275983024</v>
      </c>
      <c r="U57" s="5">
        <v>22</v>
      </c>
      <c r="V57" s="4">
        <v>105.35513664028511</v>
      </c>
      <c r="W57" s="5">
        <v>48</v>
      </c>
      <c r="X57" s="6">
        <v>0.23100000000000001</v>
      </c>
      <c r="Y57" s="5">
        <v>31</v>
      </c>
      <c r="Z57" s="6">
        <v>-5.0000000000000001E-3</v>
      </c>
      <c r="AA57" s="5">
        <v>62</v>
      </c>
      <c r="AB57" s="3">
        <v>8.3236669485819564E-2</v>
      </c>
      <c r="AC57" s="5">
        <v>24</v>
      </c>
      <c r="AD57" s="3">
        <v>7.0478370089428338E-3</v>
      </c>
      <c r="AE57" s="5">
        <v>56</v>
      </c>
      <c r="AF57" s="3">
        <v>-3.9564239629404252E-2</v>
      </c>
      <c r="AG57" s="5">
        <v>120</v>
      </c>
      <c r="AH57" s="6">
        <v>0.46200000000000002</v>
      </c>
      <c r="AI57" s="5">
        <v>104</v>
      </c>
    </row>
    <row r="58" spans="1:35">
      <c r="A58">
        <v>660</v>
      </c>
      <c r="B58">
        <v>2005</v>
      </c>
      <c r="C58" s="2">
        <v>87</v>
      </c>
      <c r="D58" t="s">
        <v>43</v>
      </c>
      <c r="E58" s="2" t="str">
        <f t="shared" si="0"/>
        <v>2005-Army</v>
      </c>
      <c r="F58" s="2" t="s">
        <v>6</v>
      </c>
      <c r="G58" s="2" t="s">
        <v>44</v>
      </c>
      <c r="H58" s="2" t="s">
        <v>44</v>
      </c>
      <c r="I58" t="str">
        <f>CONCATENATE(B58,"-",G58)</f>
        <v>2005-Independents</v>
      </c>
      <c r="J58" t="s">
        <v>8</v>
      </c>
      <c r="K58">
        <v>4</v>
      </c>
      <c r="L58">
        <v>7</v>
      </c>
      <c r="M58" s="6">
        <f t="shared" si="1"/>
        <v>0.36363636363636365</v>
      </c>
      <c r="N58" s="3">
        <v>-9.3956565900706432E-2</v>
      </c>
      <c r="O58" s="4">
        <v>185.28064555922134</v>
      </c>
      <c r="P58" s="5">
        <v>89</v>
      </c>
      <c r="Q58" s="6">
        <v>-9.2467117319788933E-2</v>
      </c>
      <c r="R58" s="5">
        <v>87</v>
      </c>
      <c r="S58" s="4">
        <v>181.20868681985871</v>
      </c>
      <c r="T58" s="4">
        <v>92.057301935469624</v>
      </c>
      <c r="U58" s="5">
        <v>88</v>
      </c>
      <c r="V58" s="4">
        <v>93.223343623751703</v>
      </c>
      <c r="W58" s="5">
        <v>87</v>
      </c>
      <c r="X58" s="6"/>
      <c r="Y58" s="5"/>
      <c r="Z58" s="6"/>
      <c r="AA58" s="5"/>
      <c r="AB58" s="3"/>
      <c r="AC58" s="5"/>
      <c r="AD58" s="3"/>
      <c r="AE58" s="5"/>
      <c r="AF58" s="3"/>
      <c r="AG58" s="5"/>
      <c r="AH58" s="6"/>
      <c r="AI58" s="5"/>
    </row>
    <row r="59" spans="1:35">
      <c r="A59">
        <v>890</v>
      </c>
      <c r="B59">
        <v>2006</v>
      </c>
      <c r="C59">
        <v>114</v>
      </c>
      <c r="D59" t="s">
        <v>43</v>
      </c>
      <c r="E59" s="2" t="str">
        <f t="shared" si="0"/>
        <v>2006-Army</v>
      </c>
      <c r="F59" s="2" t="s">
        <v>6</v>
      </c>
      <c r="G59" s="2" t="s">
        <v>44</v>
      </c>
      <c r="H59" s="2" t="s">
        <v>44</v>
      </c>
      <c r="I59" t="str">
        <f>CONCATENATE(B59,"-",G59)</f>
        <v>2006-Independents</v>
      </c>
      <c r="J59" t="s">
        <v>18</v>
      </c>
      <c r="K59">
        <v>3</v>
      </c>
      <c r="L59">
        <v>9</v>
      </c>
      <c r="M59" s="6">
        <f t="shared" si="1"/>
        <v>0.25</v>
      </c>
      <c r="N59" s="3">
        <v>-0.22485126465129754</v>
      </c>
      <c r="O59" s="4">
        <v>162.55234432504898</v>
      </c>
      <c r="P59" s="5">
        <v>114</v>
      </c>
      <c r="Q59" s="6">
        <v>-0.23957265067009154</v>
      </c>
      <c r="R59" s="5">
        <v>115</v>
      </c>
      <c r="S59" s="4">
        <v>155.02974706974049</v>
      </c>
      <c r="T59" s="4">
        <v>75.484405392982424</v>
      </c>
      <c r="U59" s="5">
        <v>115</v>
      </c>
      <c r="V59" s="4">
        <v>87.067938932066554</v>
      </c>
      <c r="W59" s="5">
        <v>107</v>
      </c>
    </row>
    <row r="60" spans="1:35">
      <c r="A60">
        <v>881</v>
      </c>
      <c r="B60">
        <v>2007</v>
      </c>
      <c r="C60">
        <v>111</v>
      </c>
      <c r="D60" t="s">
        <v>43</v>
      </c>
      <c r="E60" s="2" t="str">
        <f t="shared" si="0"/>
        <v>2007-Army</v>
      </c>
      <c r="F60" s="2" t="s">
        <v>6</v>
      </c>
      <c r="G60" s="2" t="s">
        <v>44</v>
      </c>
      <c r="H60" s="2" t="s">
        <v>44</v>
      </c>
      <c r="I60" t="str">
        <f>CONCATENATE(B60,"-",G60)</f>
        <v>2007-Independents</v>
      </c>
      <c r="J60" t="s">
        <v>18</v>
      </c>
      <c r="K60">
        <v>3</v>
      </c>
      <c r="L60">
        <v>9</v>
      </c>
      <c r="M60" s="6">
        <f t="shared" si="1"/>
        <v>0.25</v>
      </c>
      <c r="N60" s="3">
        <v>-0.21972259152528911</v>
      </c>
      <c r="O60" s="4">
        <v>163.70248485200676</v>
      </c>
      <c r="P60" s="5">
        <v>117</v>
      </c>
      <c r="Q60" s="6">
        <v>-0.14899999999999999</v>
      </c>
      <c r="R60" s="5">
        <v>97</v>
      </c>
      <c r="S60" s="4">
        <v>156.05548169494219</v>
      </c>
      <c r="T60" s="4">
        <v>72.36301361474861</v>
      </c>
      <c r="U60" s="5">
        <v>119</v>
      </c>
      <c r="V60" s="4">
        <v>91.339471237258152</v>
      </c>
      <c r="W60" s="5">
        <v>91</v>
      </c>
      <c r="X60" s="6">
        <v>-0.58099999999999996</v>
      </c>
      <c r="Y60" s="5">
        <v>118</v>
      </c>
      <c r="Z60" s="6">
        <v>5.3999999999999999E-2</v>
      </c>
      <c r="AA60" s="5">
        <v>64</v>
      </c>
      <c r="AB60" s="3">
        <v>-0.18033012697633366</v>
      </c>
      <c r="AC60" s="5">
        <v>118</v>
      </c>
      <c r="AD60" s="3">
        <v>-4.0663767848664184E-2</v>
      </c>
      <c r="AE60" s="5">
        <v>76</v>
      </c>
      <c r="AF60" s="3">
        <v>1.2713032997087228E-3</v>
      </c>
      <c r="AG60" s="5">
        <v>63</v>
      </c>
      <c r="AH60" s="6">
        <v>0.504</v>
      </c>
      <c r="AI60" s="5">
        <v>52</v>
      </c>
    </row>
    <row r="61" spans="1:35">
      <c r="A61">
        <v>827</v>
      </c>
      <c r="B61">
        <v>2008</v>
      </c>
      <c r="C61">
        <v>106</v>
      </c>
      <c r="D61" t="s">
        <v>43</v>
      </c>
      <c r="E61" s="2" t="str">
        <f t="shared" si="0"/>
        <v>2008-Army</v>
      </c>
      <c r="F61" s="2" t="s">
        <v>6</v>
      </c>
      <c r="G61" s="2" t="s">
        <v>44</v>
      </c>
      <c r="H61" s="2" t="s">
        <v>44</v>
      </c>
      <c r="I61" t="str">
        <f>CONCATENATE(B61,"-",G61)</f>
        <v>2008-Independents</v>
      </c>
      <c r="J61" t="s">
        <v>18</v>
      </c>
      <c r="K61">
        <v>3</v>
      </c>
      <c r="L61">
        <v>9</v>
      </c>
      <c r="M61" s="6">
        <f t="shared" si="1"/>
        <v>0.25</v>
      </c>
      <c r="N61" s="3">
        <v>-0.18338177348408882</v>
      </c>
      <c r="O61" s="4">
        <v>172.00224579284125</v>
      </c>
      <c r="P61" s="5">
        <v>109</v>
      </c>
      <c r="Q61" s="6">
        <v>-0.14099999999999999</v>
      </c>
      <c r="R61" s="5">
        <v>100</v>
      </c>
      <c r="S61" s="4">
        <v>163.32364530318222</v>
      </c>
      <c r="T61" s="4">
        <v>75.805277415252419</v>
      </c>
      <c r="U61" s="5">
        <v>117</v>
      </c>
      <c r="V61" s="4">
        <v>96.196968377588831</v>
      </c>
      <c r="W61" s="5">
        <v>80</v>
      </c>
      <c r="X61" s="6">
        <v>-0.501</v>
      </c>
      <c r="Y61" s="5">
        <v>116</v>
      </c>
      <c r="Z61" s="6">
        <v>-1.4E-2</v>
      </c>
      <c r="AA61" s="5">
        <v>41</v>
      </c>
      <c r="AB61" s="3">
        <v>-0.1584869502195988</v>
      </c>
      <c r="AC61" s="5">
        <v>116</v>
      </c>
      <c r="AD61" s="3">
        <v>-1.8146212481554916E-2</v>
      </c>
      <c r="AE61" s="5">
        <v>70</v>
      </c>
      <c r="AF61" s="3">
        <v>-6.748610782935132E-3</v>
      </c>
      <c r="AG61" s="5">
        <v>75</v>
      </c>
      <c r="AH61" s="6">
        <v>0.46200000000000002</v>
      </c>
      <c r="AI61" s="5">
        <v>106</v>
      </c>
    </row>
    <row r="62" spans="1:35">
      <c r="A62">
        <v>837</v>
      </c>
      <c r="B62">
        <v>2009</v>
      </c>
      <c r="C62">
        <v>103</v>
      </c>
      <c r="D62" t="s">
        <v>43</v>
      </c>
      <c r="E62" s="2" t="str">
        <f t="shared" si="0"/>
        <v>2009-Army</v>
      </c>
      <c r="F62" s="2" t="s">
        <v>6</v>
      </c>
      <c r="G62" s="2" t="s">
        <v>44</v>
      </c>
      <c r="H62" s="2" t="s">
        <v>44</v>
      </c>
      <c r="I62" t="str">
        <f>CONCATENATE(B62,"-",G62)</f>
        <v>2009-Independents</v>
      </c>
      <c r="J62" t="s">
        <v>9</v>
      </c>
      <c r="K62">
        <v>4</v>
      </c>
      <c r="L62">
        <v>8</v>
      </c>
      <c r="M62" s="6">
        <f t="shared" si="1"/>
        <v>0.33333333333333331</v>
      </c>
      <c r="N62" s="3">
        <v>-0.18759189573715956</v>
      </c>
      <c r="O62" s="4">
        <v>171.29666900445031</v>
      </c>
      <c r="P62" s="5">
        <v>108</v>
      </c>
      <c r="Q62" s="6">
        <v>-0.127</v>
      </c>
      <c r="R62" s="5">
        <v>95</v>
      </c>
      <c r="S62" s="4">
        <v>162.48162085256808</v>
      </c>
      <c r="T62" s="4">
        <v>74.995006900154337</v>
      </c>
      <c r="U62" s="5">
        <v>117</v>
      </c>
      <c r="V62" s="4">
        <v>96.301662104295971</v>
      </c>
      <c r="W62" s="5">
        <v>84</v>
      </c>
      <c r="X62" s="6">
        <v>-0.52800000000000002</v>
      </c>
      <c r="Y62" s="5">
        <v>116</v>
      </c>
      <c r="Z62" s="6">
        <v>-0.14899999999999999</v>
      </c>
      <c r="AA62" s="5">
        <v>41</v>
      </c>
      <c r="AB62" s="3">
        <v>-0.16714363029595397</v>
      </c>
      <c r="AC62" s="5">
        <v>116</v>
      </c>
      <c r="AD62" s="3">
        <v>4.0167935435532201E-3</v>
      </c>
      <c r="AE62" s="5">
        <v>54</v>
      </c>
      <c r="AF62" s="3">
        <v>-2.4465058984758811E-2</v>
      </c>
      <c r="AG62" s="5">
        <v>104</v>
      </c>
      <c r="AH62" s="6">
        <v>0.47799999999999998</v>
      </c>
      <c r="AI62" s="5">
        <v>90</v>
      </c>
    </row>
    <row r="63" spans="1:35">
      <c r="A63">
        <v>627</v>
      </c>
      <c r="B63">
        <v>2010</v>
      </c>
      <c r="C63">
        <v>76</v>
      </c>
      <c r="D63" t="s">
        <v>43</v>
      </c>
      <c r="E63" s="2" t="str">
        <f t="shared" si="0"/>
        <v>2010-Army</v>
      </c>
      <c r="F63" s="2" t="s">
        <v>6</v>
      </c>
      <c r="G63" s="2" t="s">
        <v>44</v>
      </c>
      <c r="H63" s="2" t="s">
        <v>44</v>
      </c>
      <c r="I63" t="str">
        <f>CONCATENATE(B63,"-",G63)</f>
        <v>2010-Independents</v>
      </c>
      <c r="J63" t="s">
        <v>12</v>
      </c>
      <c r="K63">
        <v>7</v>
      </c>
      <c r="L63">
        <v>6</v>
      </c>
      <c r="M63" s="6">
        <f t="shared" si="1"/>
        <v>0.53846153846153844</v>
      </c>
      <c r="N63" s="3">
        <v>-7.5429234590989991E-2</v>
      </c>
      <c r="O63" s="4">
        <v>190.19657187914447</v>
      </c>
      <c r="P63" s="5">
        <v>79</v>
      </c>
      <c r="Q63" s="6">
        <v>-1.4999999999999999E-2</v>
      </c>
      <c r="R63" s="5">
        <v>61</v>
      </c>
      <c r="S63" s="4">
        <v>184.914153081802</v>
      </c>
      <c r="T63" s="4">
        <v>95.26455276308198</v>
      </c>
      <c r="U63" s="5">
        <v>91</v>
      </c>
      <c r="V63" s="4">
        <v>94.932019116062477</v>
      </c>
      <c r="W63" s="5">
        <v>93</v>
      </c>
      <c r="X63" s="6">
        <v>-5.8999999999999997E-2</v>
      </c>
      <c r="Y63" s="5">
        <v>71</v>
      </c>
      <c r="Z63" s="6">
        <v>0.21299999999999999</v>
      </c>
      <c r="AA63" s="5">
        <v>91</v>
      </c>
      <c r="AB63" s="3">
        <v>-3.0401819776347087E-2</v>
      </c>
      <c r="AC63" s="5">
        <v>74</v>
      </c>
      <c r="AD63" s="3">
        <v>-5.7716271949078815E-2</v>
      </c>
      <c r="AE63" s="5">
        <v>88</v>
      </c>
      <c r="AF63" s="3">
        <v>1.2688857134435901E-2</v>
      </c>
      <c r="AG63" s="5">
        <v>39</v>
      </c>
      <c r="AH63" s="6">
        <v>0.53800000000000003</v>
      </c>
      <c r="AI63" s="5">
        <v>15</v>
      </c>
    </row>
    <row r="64" spans="1:35">
      <c r="A64">
        <v>798</v>
      </c>
      <c r="B64">
        <v>2011</v>
      </c>
      <c r="C64">
        <v>99</v>
      </c>
      <c r="D64" t="s">
        <v>43</v>
      </c>
      <c r="E64" s="2" t="str">
        <f t="shared" si="0"/>
        <v>2011-Army</v>
      </c>
      <c r="F64" s="2" t="s">
        <v>6</v>
      </c>
      <c r="G64" s="2" t="s">
        <v>44</v>
      </c>
      <c r="H64" s="2" t="s">
        <v>44</v>
      </c>
      <c r="I64" t="str">
        <f>CONCATENATE(B64,"-",G64)</f>
        <v>2011-Independents</v>
      </c>
      <c r="J64" s="4" t="s">
        <v>18</v>
      </c>
      <c r="K64">
        <v>3</v>
      </c>
      <c r="L64">
        <v>9</v>
      </c>
      <c r="M64" s="6">
        <f t="shared" si="1"/>
        <v>0.25</v>
      </c>
      <c r="N64" s="3">
        <v>-0.1635658755755546</v>
      </c>
      <c r="O64" s="4">
        <v>187.07639304904501</v>
      </c>
      <c r="P64" s="5">
        <v>91</v>
      </c>
      <c r="Q64" s="6">
        <v>-0.17100000000000001</v>
      </c>
      <c r="R64" s="5">
        <v>106</v>
      </c>
      <c r="S64" s="4">
        <v>167.28682488488909</v>
      </c>
      <c r="T64" s="4">
        <v>96.281157859208989</v>
      </c>
      <c r="U64" s="5">
        <v>73</v>
      </c>
      <c r="V64" s="4">
        <v>90.795235189836006</v>
      </c>
      <c r="W64" s="5">
        <v>94</v>
      </c>
      <c r="X64" s="6">
        <v>-0.19400000000000001</v>
      </c>
      <c r="Y64" s="5">
        <v>89</v>
      </c>
      <c r="Z64" s="6">
        <v>0.221</v>
      </c>
      <c r="AA64" s="5">
        <v>80</v>
      </c>
      <c r="AB64" s="3">
        <v>-4.8769969081385825E-2</v>
      </c>
      <c r="AC64" s="5">
        <v>87</v>
      </c>
      <c r="AD64" s="3">
        <v>-7.4259373751199453E-2</v>
      </c>
      <c r="AE64" s="5">
        <v>84</v>
      </c>
      <c r="AF64" s="3">
        <v>-4.0536532742969318E-2</v>
      </c>
      <c r="AG64" s="5">
        <v>118</v>
      </c>
      <c r="AH64" s="6">
        <v>0.44400000000000001</v>
      </c>
      <c r="AI64" s="5">
        <v>115</v>
      </c>
    </row>
    <row r="65" spans="1:35">
      <c r="A65">
        <v>781</v>
      </c>
      <c r="B65">
        <v>2012</v>
      </c>
      <c r="C65">
        <v>106</v>
      </c>
      <c r="D65" t="s">
        <v>43</v>
      </c>
      <c r="E65" s="2" t="str">
        <f t="shared" si="0"/>
        <v>2012-Army</v>
      </c>
      <c r="F65" s="2" t="s">
        <v>6</v>
      </c>
      <c r="G65" s="2" t="s">
        <v>44</v>
      </c>
      <c r="H65" s="2" t="s">
        <v>44</v>
      </c>
      <c r="I65" t="str">
        <f>CONCATENATE(B65,"-",G65)</f>
        <v>2012-Independents</v>
      </c>
      <c r="J65" s="4" t="s">
        <v>45</v>
      </c>
      <c r="K65">
        <v>2</v>
      </c>
      <c r="L65">
        <v>10</v>
      </c>
      <c r="M65" s="6">
        <f t="shared" si="1"/>
        <v>0.16666666666666666</v>
      </c>
      <c r="N65" s="3">
        <v>-0.18829165301864573</v>
      </c>
      <c r="O65" s="4">
        <v>177.03537723972218</v>
      </c>
      <c r="P65" s="5">
        <v>107</v>
      </c>
      <c r="Q65" s="6">
        <v>-0.161</v>
      </c>
      <c r="R65" s="5">
        <v>108</v>
      </c>
      <c r="S65" s="4">
        <v>162.34166939627085</v>
      </c>
      <c r="T65" s="4">
        <v>98.264732826685361</v>
      </c>
      <c r="U65" s="5">
        <v>80</v>
      </c>
      <c r="V65" s="4">
        <v>78.770644413036834</v>
      </c>
      <c r="W65" s="5">
        <v>124</v>
      </c>
      <c r="X65" s="6">
        <v>5.0999999999999997E-2</v>
      </c>
      <c r="Y65" s="5">
        <v>55</v>
      </c>
      <c r="Z65" s="6">
        <v>0.65200000000000002</v>
      </c>
      <c r="AA65" s="5">
        <v>124</v>
      </c>
      <c r="AB65" s="3">
        <v>-4.6802495098732695E-3</v>
      </c>
      <c r="AC65" s="5">
        <v>60</v>
      </c>
      <c r="AD65" s="3">
        <v>-0.1757881833102074</v>
      </c>
      <c r="AE65" s="5">
        <v>124</v>
      </c>
      <c r="AF65" s="3">
        <v>-7.8232201985650503E-3</v>
      </c>
      <c r="AG65" s="5">
        <v>85</v>
      </c>
      <c r="AH65" s="6">
        <v>0.49299999999999999</v>
      </c>
      <c r="AI65" s="5">
        <v>72</v>
      </c>
    </row>
    <row r="66" spans="1:35">
      <c r="A66">
        <v>89</v>
      </c>
      <c r="B66">
        <v>2005</v>
      </c>
      <c r="C66" s="2">
        <v>7</v>
      </c>
      <c r="D66" t="s">
        <v>46</v>
      </c>
      <c r="E66" s="2" t="str">
        <f t="shared" ref="E66:E129" si="2">CONCATENATE(B66,"-",D66)</f>
        <v>2005-Auburn</v>
      </c>
      <c r="F66" s="2" t="s">
        <v>21</v>
      </c>
      <c r="G66" s="2" t="s">
        <v>22</v>
      </c>
      <c r="H66" s="2" t="s">
        <v>23</v>
      </c>
      <c r="I66" t="str">
        <f>CONCATENATE(B66,"-",G66)</f>
        <v>2005-SEC</v>
      </c>
      <c r="J66" t="s">
        <v>47</v>
      </c>
      <c r="K66">
        <v>9</v>
      </c>
      <c r="L66">
        <v>3</v>
      </c>
      <c r="M66" s="6">
        <f t="shared" ref="M66:M129" si="3">K66/(K66+L66)</f>
        <v>0.75</v>
      </c>
      <c r="N66" s="3">
        <v>0.22175117735482389</v>
      </c>
      <c r="O66" s="4">
        <v>251.84925692668753</v>
      </c>
      <c r="P66" s="5">
        <v>7</v>
      </c>
      <c r="Q66" s="6">
        <v>0.21395542380767563</v>
      </c>
      <c r="R66" s="5">
        <v>10</v>
      </c>
      <c r="S66" s="4">
        <v>244.35023547096478</v>
      </c>
      <c r="T66" s="4">
        <v>129.51316667853624</v>
      </c>
      <c r="U66" s="5">
        <v>6</v>
      </c>
      <c r="V66" s="4">
        <v>122.33609024815132</v>
      </c>
      <c r="W66" s="5">
        <v>13</v>
      </c>
      <c r="X66" s="6"/>
      <c r="Y66" s="5"/>
      <c r="Z66" s="6"/>
      <c r="AA66" s="5"/>
      <c r="AB66" s="3"/>
      <c r="AC66" s="5"/>
      <c r="AD66" s="3"/>
      <c r="AE66" s="5"/>
      <c r="AF66" s="3"/>
      <c r="AG66" s="5"/>
      <c r="AH66" s="6"/>
      <c r="AI66" s="5"/>
    </row>
    <row r="67" spans="1:35">
      <c r="A67">
        <v>153</v>
      </c>
      <c r="B67">
        <v>2006</v>
      </c>
      <c r="C67">
        <v>20</v>
      </c>
      <c r="D67" t="s">
        <v>46</v>
      </c>
      <c r="E67" s="2" t="str">
        <f t="shared" si="2"/>
        <v>2006-Auburn</v>
      </c>
      <c r="F67" s="2" t="s">
        <v>21</v>
      </c>
      <c r="G67" s="2" t="s">
        <v>22</v>
      </c>
      <c r="H67" s="2" t="s">
        <v>23</v>
      </c>
      <c r="I67" t="str">
        <f>CONCATENATE(B67,"-",G67)</f>
        <v>2006-SEC</v>
      </c>
      <c r="J67" t="s">
        <v>40</v>
      </c>
      <c r="K67">
        <v>11</v>
      </c>
      <c r="L67">
        <v>2</v>
      </c>
      <c r="M67" s="6">
        <f t="shared" si="3"/>
        <v>0.84615384615384615</v>
      </c>
      <c r="N67" s="3">
        <v>0.16537601752214015</v>
      </c>
      <c r="O67" s="4">
        <v>233.44380148924324</v>
      </c>
      <c r="P67" s="5">
        <v>22</v>
      </c>
      <c r="Q67" s="6">
        <v>0.19640798986655614</v>
      </c>
      <c r="R67" s="5">
        <v>15</v>
      </c>
      <c r="S67" s="4">
        <v>233.07520350442803</v>
      </c>
      <c r="T67" s="4">
        <v>120.49508859363846</v>
      </c>
      <c r="U67" s="5">
        <v>16</v>
      </c>
      <c r="V67" s="4">
        <v>112.94871289560477</v>
      </c>
      <c r="W67" s="5">
        <v>30</v>
      </c>
    </row>
    <row r="68" spans="1:35">
      <c r="A68">
        <v>104</v>
      </c>
      <c r="B68">
        <v>2007</v>
      </c>
      <c r="C68">
        <v>16</v>
      </c>
      <c r="D68" t="s">
        <v>46</v>
      </c>
      <c r="E68" s="2" t="str">
        <f t="shared" si="2"/>
        <v>2007-Auburn</v>
      </c>
      <c r="F68" s="2" t="s">
        <v>21</v>
      </c>
      <c r="G68" s="2" t="s">
        <v>22</v>
      </c>
      <c r="H68" s="2" t="s">
        <v>23</v>
      </c>
      <c r="I68" t="str">
        <f>CONCATENATE(B68,"-",G68)</f>
        <v>2007-SEC</v>
      </c>
      <c r="J68" t="s">
        <v>10</v>
      </c>
      <c r="K68">
        <v>9</v>
      </c>
      <c r="L68">
        <v>4</v>
      </c>
      <c r="M68" s="6">
        <f t="shared" si="3"/>
        <v>0.69230769230769229</v>
      </c>
      <c r="N68" s="3">
        <v>0.2083639925968637</v>
      </c>
      <c r="O68" s="4">
        <v>233.67811393670769</v>
      </c>
      <c r="P68" s="5">
        <v>17</v>
      </c>
      <c r="Q68" s="6">
        <v>0.17699999999999999</v>
      </c>
      <c r="R68" s="5">
        <v>14</v>
      </c>
      <c r="S68" s="4">
        <v>241.67279851937275</v>
      </c>
      <c r="T68" s="4">
        <v>111.62403609743221</v>
      </c>
      <c r="U68" s="5">
        <v>35</v>
      </c>
      <c r="V68" s="4">
        <v>122.05407783927546</v>
      </c>
      <c r="W68" s="5">
        <v>12</v>
      </c>
      <c r="X68" s="6">
        <v>0.20300000000000001</v>
      </c>
      <c r="Y68" s="5">
        <v>30</v>
      </c>
      <c r="Z68" s="6">
        <v>-0.53100000000000003</v>
      </c>
      <c r="AA68" s="5">
        <v>5</v>
      </c>
      <c r="AB68" s="3">
        <v>5.9044347166316458E-2</v>
      </c>
      <c r="AC68" s="5">
        <v>33</v>
      </c>
      <c r="AD68" s="3">
        <v>0.1416048989109473</v>
      </c>
      <c r="AE68" s="5">
        <v>10</v>
      </c>
      <c r="AF68" s="3">
        <v>7.7147465195999331E-3</v>
      </c>
      <c r="AG68" s="5">
        <v>43</v>
      </c>
      <c r="AH68" s="6">
        <v>0.501</v>
      </c>
      <c r="AI68" s="5">
        <v>58</v>
      </c>
    </row>
    <row r="69" spans="1:35">
      <c r="A69">
        <v>516</v>
      </c>
      <c r="B69">
        <v>2008</v>
      </c>
      <c r="C69">
        <v>62</v>
      </c>
      <c r="D69" t="s">
        <v>46</v>
      </c>
      <c r="E69" s="2" t="str">
        <f t="shared" si="2"/>
        <v>2008-Auburn</v>
      </c>
      <c r="F69" s="2" t="s">
        <v>21</v>
      </c>
      <c r="G69" s="2" t="s">
        <v>22</v>
      </c>
      <c r="H69" s="2" t="s">
        <v>23</v>
      </c>
      <c r="I69" t="str">
        <f>CONCATENATE(B69,"-",G69)</f>
        <v>2008-SEC</v>
      </c>
      <c r="J69" t="s">
        <v>9</v>
      </c>
      <c r="K69">
        <v>4</v>
      </c>
      <c r="L69">
        <v>8</v>
      </c>
      <c r="M69" s="6">
        <f t="shared" si="3"/>
        <v>0.33333333333333331</v>
      </c>
      <c r="N69" s="3">
        <v>-2.5001516831325274E-2</v>
      </c>
      <c r="O69" s="4">
        <v>196.37093433108151</v>
      </c>
      <c r="P69" s="5">
        <v>72</v>
      </c>
      <c r="Q69" s="6">
        <v>2.3E-2</v>
      </c>
      <c r="R69" s="5">
        <v>53</v>
      </c>
      <c r="S69" s="4">
        <v>194.99969663373494</v>
      </c>
      <c r="T69" s="4">
        <v>90.620417588337745</v>
      </c>
      <c r="U69" s="5">
        <v>94</v>
      </c>
      <c r="V69" s="4">
        <v>105.75051674274377</v>
      </c>
      <c r="W69" s="5">
        <v>46</v>
      </c>
      <c r="X69" s="6">
        <v>-0.255</v>
      </c>
      <c r="Y69" s="5">
        <v>25</v>
      </c>
      <c r="Z69" s="6">
        <v>-0.20399999999999999</v>
      </c>
      <c r="AA69" s="5">
        <v>40</v>
      </c>
      <c r="AB69" s="3">
        <v>-7.67170758793667E-2</v>
      </c>
      <c r="AC69" s="5">
        <v>94</v>
      </c>
      <c r="AD69" s="3">
        <v>3.964438321308901E-2</v>
      </c>
      <c r="AE69" s="5">
        <v>36</v>
      </c>
      <c r="AF69" s="3">
        <v>1.2071175834952414E-2</v>
      </c>
      <c r="AG69" s="5">
        <v>30</v>
      </c>
      <c r="AH69" s="6">
        <v>0.53200000000000003</v>
      </c>
      <c r="AI69" s="5">
        <v>19</v>
      </c>
    </row>
    <row r="70" spans="1:35">
      <c r="A70">
        <v>266</v>
      </c>
      <c r="B70">
        <v>2009</v>
      </c>
      <c r="C70">
        <v>39</v>
      </c>
      <c r="D70" t="s">
        <v>46</v>
      </c>
      <c r="E70" s="2" t="str">
        <f t="shared" si="2"/>
        <v>2009-Auburn</v>
      </c>
      <c r="F70" s="2" t="s">
        <v>21</v>
      </c>
      <c r="G70" s="2" t="s">
        <v>22</v>
      </c>
      <c r="H70" s="2" t="s">
        <v>23</v>
      </c>
      <c r="I70" t="str">
        <f>CONCATENATE(B70,"-",G70)</f>
        <v>2009-SEC</v>
      </c>
      <c r="J70" t="s">
        <v>11</v>
      </c>
      <c r="K70">
        <v>8</v>
      </c>
      <c r="L70">
        <v>5</v>
      </c>
      <c r="M70" s="6">
        <f t="shared" si="3"/>
        <v>0.61538461538461542</v>
      </c>
      <c r="N70" s="3">
        <v>9.8127414180865791E-2</v>
      </c>
      <c r="O70" s="4">
        <v>222.86011112159105</v>
      </c>
      <c r="P70" s="5">
        <v>34</v>
      </c>
      <c r="Q70" s="6">
        <v>0.111</v>
      </c>
      <c r="R70" s="5">
        <v>32</v>
      </c>
      <c r="S70" s="4">
        <v>219.62548283617315</v>
      </c>
      <c r="T70" s="4">
        <v>111.69603290978939</v>
      </c>
      <c r="U70" s="5">
        <v>38</v>
      </c>
      <c r="V70" s="4">
        <v>111.16407821180162</v>
      </c>
      <c r="W70" s="5">
        <v>29</v>
      </c>
      <c r="X70" s="6">
        <v>0.252</v>
      </c>
      <c r="Y70" s="5">
        <v>25</v>
      </c>
      <c r="Z70" s="6">
        <v>-0.153</v>
      </c>
      <c r="AA70" s="5">
        <v>40</v>
      </c>
      <c r="AB70" s="3">
        <v>6.2922129908851682E-2</v>
      </c>
      <c r="AC70" s="5">
        <v>29</v>
      </c>
      <c r="AD70" s="3">
        <v>4.4971696596190366E-2</v>
      </c>
      <c r="AE70" s="5">
        <v>36</v>
      </c>
      <c r="AF70" s="3">
        <v>-9.7664123241762643E-3</v>
      </c>
      <c r="AG70" s="5">
        <v>82</v>
      </c>
      <c r="AH70" s="6">
        <v>0.5</v>
      </c>
      <c r="AI70" s="5">
        <v>60</v>
      </c>
    </row>
    <row r="71" spans="1:35">
      <c r="A71">
        <v>15</v>
      </c>
      <c r="B71">
        <v>2010</v>
      </c>
      <c r="C71">
        <v>3</v>
      </c>
      <c r="D71" t="s">
        <v>46</v>
      </c>
      <c r="E71" s="2" t="str">
        <f t="shared" si="2"/>
        <v>2010-Auburn</v>
      </c>
      <c r="F71" s="2" t="s">
        <v>21</v>
      </c>
      <c r="G71" s="2" t="s">
        <v>22</v>
      </c>
      <c r="H71" s="2" t="s">
        <v>23</v>
      </c>
      <c r="I71" t="str">
        <f>CONCATENATE(B71,"-",G71)</f>
        <v>2010-SEC</v>
      </c>
      <c r="J71" t="s">
        <v>26</v>
      </c>
      <c r="K71">
        <v>14</v>
      </c>
      <c r="L71">
        <v>0</v>
      </c>
      <c r="M71" s="6">
        <f t="shared" si="3"/>
        <v>1</v>
      </c>
      <c r="N71" s="3">
        <v>0.36469084832618148</v>
      </c>
      <c r="O71" s="4">
        <v>259.35127374265841</v>
      </c>
      <c r="P71" s="5">
        <v>6</v>
      </c>
      <c r="Q71" s="6">
        <v>0.34799999999999998</v>
      </c>
      <c r="R71" s="5">
        <v>1</v>
      </c>
      <c r="S71" s="4">
        <v>272.93816966523627</v>
      </c>
      <c r="T71" s="4">
        <v>144.29674835716548</v>
      </c>
      <c r="U71" s="5">
        <v>1</v>
      </c>
      <c r="V71" s="4">
        <v>115.05452538549292</v>
      </c>
      <c r="W71" s="5">
        <v>17</v>
      </c>
      <c r="X71" s="6">
        <v>0.80500000000000005</v>
      </c>
      <c r="Y71" s="5">
        <v>1</v>
      </c>
      <c r="Z71" s="6">
        <v>-0.47799999999999998</v>
      </c>
      <c r="AA71" s="5">
        <v>6</v>
      </c>
      <c r="AB71" s="3">
        <v>0.24896466490362498</v>
      </c>
      <c r="AC71" s="5">
        <v>1</v>
      </c>
      <c r="AD71" s="3">
        <v>0.11321893501970406</v>
      </c>
      <c r="AE71" s="5">
        <v>13</v>
      </c>
      <c r="AF71" s="3">
        <v>2.507248402852462E-3</v>
      </c>
      <c r="AG71" s="5">
        <v>60</v>
      </c>
      <c r="AH71" s="6">
        <v>0.51700000000000002</v>
      </c>
      <c r="AI71" s="5">
        <v>40</v>
      </c>
    </row>
    <row r="72" spans="1:35">
      <c r="A72">
        <v>494</v>
      </c>
      <c r="B72">
        <v>2011</v>
      </c>
      <c r="C72">
        <v>65</v>
      </c>
      <c r="D72" t="s">
        <v>46</v>
      </c>
      <c r="E72" s="2" t="str">
        <f t="shared" si="2"/>
        <v>2011-Auburn</v>
      </c>
      <c r="F72" s="2" t="s">
        <v>21</v>
      </c>
      <c r="G72" s="2" t="s">
        <v>22</v>
      </c>
      <c r="H72" s="2" t="s">
        <v>23</v>
      </c>
      <c r="I72" t="str">
        <f>CONCATENATE(B72,"-",G72)</f>
        <v>2011-SEC</v>
      </c>
      <c r="J72" s="4" t="s">
        <v>11</v>
      </c>
      <c r="K72">
        <v>8</v>
      </c>
      <c r="L72">
        <v>5</v>
      </c>
      <c r="M72" s="6">
        <f t="shared" si="3"/>
        <v>0.61538461538461542</v>
      </c>
      <c r="N72" s="3">
        <v>-1.34577067665047E-2</v>
      </c>
      <c r="O72" s="4">
        <v>201.4532467537156</v>
      </c>
      <c r="P72" s="5">
        <v>62</v>
      </c>
      <c r="Q72" s="6">
        <v>-1.0999999999999999E-2</v>
      </c>
      <c r="R72" s="5">
        <v>66</v>
      </c>
      <c r="S72" s="4">
        <v>197.30845864669905</v>
      </c>
      <c r="T72" s="4">
        <v>108.47832468531978</v>
      </c>
      <c r="U72" s="5">
        <v>40</v>
      </c>
      <c r="V72" s="4">
        <v>92.974922068395841</v>
      </c>
      <c r="W72" s="5">
        <v>84</v>
      </c>
      <c r="X72" s="6">
        <v>9.6000000000000002E-2</v>
      </c>
      <c r="Y72" s="5">
        <v>47</v>
      </c>
      <c r="Z72" s="6">
        <v>0.31</v>
      </c>
      <c r="AA72" s="5">
        <v>92</v>
      </c>
      <c r="AB72" s="3">
        <v>3.3498542924254075E-2</v>
      </c>
      <c r="AC72" s="5">
        <v>42</v>
      </c>
      <c r="AD72" s="3">
        <v>-8.3308366150582874E-2</v>
      </c>
      <c r="AE72" s="5">
        <v>89</v>
      </c>
      <c r="AF72" s="3">
        <v>3.6352116459824099E-2</v>
      </c>
      <c r="AG72" s="5">
        <v>3</v>
      </c>
      <c r="AH72" s="6">
        <v>0.55200000000000005</v>
      </c>
      <c r="AI72" s="5">
        <v>7</v>
      </c>
    </row>
    <row r="73" spans="1:35">
      <c r="A73">
        <v>702</v>
      </c>
      <c r="B73">
        <v>2012</v>
      </c>
      <c r="C73">
        <v>105</v>
      </c>
      <c r="D73" t="s">
        <v>46</v>
      </c>
      <c r="E73" s="2" t="str">
        <f t="shared" si="2"/>
        <v>2012-Auburn</v>
      </c>
      <c r="F73" s="2" t="s">
        <v>21</v>
      </c>
      <c r="G73" s="2" t="s">
        <v>22</v>
      </c>
      <c r="H73" s="2" t="s">
        <v>23</v>
      </c>
      <c r="I73" t="str">
        <f>CONCATENATE(B73,"-",G73)</f>
        <v>2012-SEC</v>
      </c>
      <c r="J73" s="4" t="s">
        <v>18</v>
      </c>
      <c r="K73">
        <v>3</v>
      </c>
      <c r="L73">
        <v>9</v>
      </c>
      <c r="M73" s="6">
        <f t="shared" si="3"/>
        <v>0.25</v>
      </c>
      <c r="N73" s="3">
        <v>-0.18563984321071503</v>
      </c>
      <c r="O73" s="4">
        <v>184.71742997303176</v>
      </c>
      <c r="P73" s="5">
        <v>91</v>
      </c>
      <c r="Q73" s="6">
        <v>-0.192</v>
      </c>
      <c r="R73" s="5">
        <v>116</v>
      </c>
      <c r="S73" s="4">
        <v>162.872031357857</v>
      </c>
      <c r="T73" s="4">
        <v>92.355880873375298</v>
      </c>
      <c r="U73" s="5">
        <v>73</v>
      </c>
      <c r="V73" s="4">
        <v>92.361549099656457</v>
      </c>
      <c r="W73" s="5">
        <v>78</v>
      </c>
      <c r="X73" s="6">
        <v>-0.51300000000000001</v>
      </c>
      <c r="Y73" s="5">
        <v>119</v>
      </c>
      <c r="Z73" s="6">
        <v>0.35899999999999999</v>
      </c>
      <c r="AA73" s="5">
        <v>100</v>
      </c>
      <c r="AB73" s="3">
        <v>-0.11539152755328275</v>
      </c>
      <c r="AC73" s="5">
        <v>111</v>
      </c>
      <c r="AD73" s="3">
        <v>-8.9505473069284705E-2</v>
      </c>
      <c r="AE73" s="5">
        <v>95</v>
      </c>
      <c r="AF73" s="3">
        <v>1.9257157411852424E-2</v>
      </c>
      <c r="AG73" s="5">
        <v>21</v>
      </c>
      <c r="AH73" s="6">
        <v>0.503</v>
      </c>
      <c r="AI73" s="5">
        <v>58</v>
      </c>
    </row>
    <row r="74" spans="1:35">
      <c r="A74">
        <v>805</v>
      </c>
      <c r="B74">
        <v>2005</v>
      </c>
      <c r="C74" s="2">
        <v>102</v>
      </c>
      <c r="D74" t="s">
        <v>48</v>
      </c>
      <c r="E74" s="2" t="str">
        <f t="shared" si="2"/>
        <v>2005-Ball State</v>
      </c>
      <c r="F74" s="2" t="s">
        <v>6</v>
      </c>
      <c r="G74" s="2" t="s">
        <v>15</v>
      </c>
      <c r="H74" s="2" t="s">
        <v>49</v>
      </c>
      <c r="I74" t="str">
        <f>CONCATENATE(B74,"-",G74)</f>
        <v>2005-MAC</v>
      </c>
      <c r="J74" t="s">
        <v>8</v>
      </c>
      <c r="K74">
        <v>4</v>
      </c>
      <c r="L74">
        <v>7</v>
      </c>
      <c r="M74" s="6">
        <f t="shared" si="3"/>
        <v>0.36363636363636365</v>
      </c>
      <c r="N74" s="3">
        <v>-0.16642564819308903</v>
      </c>
      <c r="O74" s="4">
        <v>175.08048013681636</v>
      </c>
      <c r="P74" s="5">
        <v>100</v>
      </c>
      <c r="Q74" s="6">
        <v>-0.18760731051938812</v>
      </c>
      <c r="R74" s="5">
        <v>103</v>
      </c>
      <c r="S74" s="4">
        <v>166.7148703613822</v>
      </c>
      <c r="T74" s="4">
        <v>86.328072154843284</v>
      </c>
      <c r="U74" s="5">
        <v>101</v>
      </c>
      <c r="V74" s="4">
        <v>88.752407981973079</v>
      </c>
      <c r="W74" s="5">
        <v>98</v>
      </c>
      <c r="X74" s="6"/>
      <c r="Y74" s="5"/>
      <c r="Z74" s="6"/>
      <c r="AA74" s="5"/>
      <c r="AB74" s="3"/>
      <c r="AC74" s="5"/>
      <c r="AD74" s="3"/>
      <c r="AE74" s="5"/>
      <c r="AF74" s="3"/>
      <c r="AG74" s="5"/>
      <c r="AH74" s="6"/>
      <c r="AI74" s="5"/>
    </row>
    <row r="75" spans="1:35">
      <c r="A75">
        <v>648</v>
      </c>
      <c r="B75">
        <v>2006</v>
      </c>
      <c r="C75">
        <v>82</v>
      </c>
      <c r="D75" t="s">
        <v>48</v>
      </c>
      <c r="E75" s="2" t="str">
        <f t="shared" si="2"/>
        <v>2006-Ball State</v>
      </c>
      <c r="F75" s="2" t="s">
        <v>6</v>
      </c>
      <c r="G75" s="2" t="s">
        <v>15</v>
      </c>
      <c r="H75" s="2" t="s">
        <v>49</v>
      </c>
      <c r="I75" t="str">
        <f>CONCATENATE(B75,"-",G75)</f>
        <v>2006-MAC</v>
      </c>
      <c r="J75" t="s">
        <v>17</v>
      </c>
      <c r="K75">
        <v>5</v>
      </c>
      <c r="L75">
        <v>7</v>
      </c>
      <c r="M75" s="6">
        <f t="shared" si="3"/>
        <v>0.41666666666666669</v>
      </c>
      <c r="N75" s="3">
        <v>-8.8237095173173255E-2</v>
      </c>
      <c r="O75" s="4">
        <v>186.35506426461575</v>
      </c>
      <c r="P75" s="5">
        <v>88</v>
      </c>
      <c r="Q75" s="6">
        <v>-8.2005869014711685E-2</v>
      </c>
      <c r="R75" s="5">
        <v>80</v>
      </c>
      <c r="S75" s="4">
        <v>182.35258096536535</v>
      </c>
      <c r="T75" s="4">
        <v>99.791752507215733</v>
      </c>
      <c r="U75" s="5">
        <v>63</v>
      </c>
      <c r="V75" s="4">
        <v>86.563311757400029</v>
      </c>
      <c r="W75" s="5">
        <v>108</v>
      </c>
    </row>
    <row r="76" spans="1:35">
      <c r="A76">
        <v>649</v>
      </c>
      <c r="B76">
        <v>2007</v>
      </c>
      <c r="C76">
        <v>76</v>
      </c>
      <c r="D76" t="s">
        <v>48</v>
      </c>
      <c r="E76" s="2" t="str">
        <f t="shared" si="2"/>
        <v>2007-Ball State</v>
      </c>
      <c r="F76" s="2" t="s">
        <v>6</v>
      </c>
      <c r="G76" s="2" t="s">
        <v>15</v>
      </c>
      <c r="H76" s="2" t="s">
        <v>49</v>
      </c>
      <c r="I76" t="str">
        <f>CONCATENATE(B76,"-",G76)</f>
        <v>2007-MAC</v>
      </c>
      <c r="J76" t="s">
        <v>12</v>
      </c>
      <c r="K76">
        <v>7</v>
      </c>
      <c r="L76">
        <v>6</v>
      </c>
      <c r="M76" s="6">
        <f t="shared" si="3"/>
        <v>0.53846153846153844</v>
      </c>
      <c r="N76" s="3">
        <v>-8.905128966702669E-2</v>
      </c>
      <c r="O76" s="4">
        <v>190.95724195128193</v>
      </c>
      <c r="P76" s="5">
        <v>79</v>
      </c>
      <c r="Q76" s="6">
        <v>-4.9000000000000002E-2</v>
      </c>
      <c r="R76" s="5">
        <v>71</v>
      </c>
      <c r="S76" s="4">
        <v>182.18974206659465</v>
      </c>
      <c r="T76" s="4">
        <v>96.513965547621382</v>
      </c>
      <c r="U76" s="5">
        <v>77</v>
      </c>
      <c r="V76" s="4">
        <v>94.443276403660562</v>
      </c>
      <c r="W76" s="5">
        <v>79</v>
      </c>
      <c r="X76" s="6">
        <v>-4.2999999999999997E-2</v>
      </c>
      <c r="Y76" s="5">
        <v>63</v>
      </c>
      <c r="Z76" s="6">
        <v>0.29599999999999999</v>
      </c>
      <c r="AA76" s="5">
        <v>93</v>
      </c>
      <c r="AB76" s="3">
        <v>-2.3737430684849303E-2</v>
      </c>
      <c r="AC76" s="5">
        <v>70</v>
      </c>
      <c r="AD76" s="3">
        <v>-7.2778691177902949E-2</v>
      </c>
      <c r="AE76" s="5">
        <v>89</v>
      </c>
      <c r="AF76" s="3">
        <v>7.4648321957255705E-3</v>
      </c>
      <c r="AG76" s="5">
        <v>46</v>
      </c>
      <c r="AH76" s="6">
        <v>0.54500000000000004</v>
      </c>
      <c r="AI76" s="5">
        <v>8</v>
      </c>
    </row>
    <row r="77" spans="1:35">
      <c r="A77">
        <v>208</v>
      </c>
      <c r="B77">
        <v>2008</v>
      </c>
      <c r="C77">
        <v>25</v>
      </c>
      <c r="D77" t="s">
        <v>48</v>
      </c>
      <c r="E77" s="2" t="str">
        <f t="shared" si="2"/>
        <v>2008-Ball State</v>
      </c>
      <c r="F77" s="2" t="s">
        <v>6</v>
      </c>
      <c r="G77" s="2" t="s">
        <v>15</v>
      </c>
      <c r="H77" s="2" t="s">
        <v>49</v>
      </c>
      <c r="I77" t="str">
        <f>CONCATENATE(B77,"-",G77)</f>
        <v>2008-MAC</v>
      </c>
      <c r="J77" t="s">
        <v>25</v>
      </c>
      <c r="K77">
        <v>12</v>
      </c>
      <c r="L77">
        <v>2</v>
      </c>
      <c r="M77" s="6">
        <f t="shared" si="3"/>
        <v>0.8571428571428571</v>
      </c>
      <c r="N77" s="3">
        <v>0.13373781942334007</v>
      </c>
      <c r="O77" s="4">
        <v>229.07446565829872</v>
      </c>
      <c r="P77" s="5">
        <v>20</v>
      </c>
      <c r="Q77" s="6">
        <v>0.1</v>
      </c>
      <c r="R77" s="5">
        <v>30</v>
      </c>
      <c r="S77" s="4">
        <v>226.74756388466801</v>
      </c>
      <c r="T77" s="4">
        <v>115.46608204406844</v>
      </c>
      <c r="U77" s="5">
        <v>25</v>
      </c>
      <c r="V77" s="4">
        <v>113.60838361423028</v>
      </c>
      <c r="W77" s="5">
        <v>25</v>
      </c>
      <c r="X77" s="6">
        <v>0.255</v>
      </c>
      <c r="Y77" s="5">
        <v>104</v>
      </c>
      <c r="Z77" s="6">
        <v>-0.10299999999999999</v>
      </c>
      <c r="AA77" s="5">
        <v>82</v>
      </c>
      <c r="AB77" s="3">
        <v>7.6753678244900037E-2</v>
      </c>
      <c r="AC77" s="5">
        <v>24</v>
      </c>
      <c r="AD77" s="3">
        <v>4.4099516722330263E-2</v>
      </c>
      <c r="AE77" s="5">
        <v>32</v>
      </c>
      <c r="AF77" s="3">
        <v>1.2884624456109783E-2</v>
      </c>
      <c r="AG77" s="5">
        <v>28</v>
      </c>
      <c r="AH77" s="6">
        <v>0.499</v>
      </c>
      <c r="AI77" s="5">
        <v>60</v>
      </c>
    </row>
    <row r="78" spans="1:35">
      <c r="A78">
        <v>867</v>
      </c>
      <c r="B78">
        <v>2009</v>
      </c>
      <c r="C78">
        <v>108</v>
      </c>
      <c r="D78" t="s">
        <v>48</v>
      </c>
      <c r="E78" s="2" t="str">
        <f t="shared" si="2"/>
        <v>2009-Ball State</v>
      </c>
      <c r="F78" s="2" t="s">
        <v>6</v>
      </c>
      <c r="G78" s="2" t="s">
        <v>15</v>
      </c>
      <c r="H78" s="2" t="s">
        <v>49</v>
      </c>
      <c r="I78" t="str">
        <f>CONCATENATE(B78,"-",G78)</f>
        <v>2009-MAC</v>
      </c>
      <c r="J78" t="s">
        <v>45</v>
      </c>
      <c r="K78">
        <v>2</v>
      </c>
      <c r="L78">
        <v>10</v>
      </c>
      <c r="M78" s="6">
        <f t="shared" si="3"/>
        <v>0.16666666666666666</v>
      </c>
      <c r="N78" s="3">
        <v>-0.2038483219949305</v>
      </c>
      <c r="O78" s="4">
        <v>164.38311598919597</v>
      </c>
      <c r="P78" s="5">
        <v>112</v>
      </c>
      <c r="Q78" s="6">
        <v>-0.11899999999999999</v>
      </c>
      <c r="R78" s="5">
        <v>92</v>
      </c>
      <c r="S78" s="4">
        <v>159.23033560101391</v>
      </c>
      <c r="T78" s="4">
        <v>84.10754123579737</v>
      </c>
      <c r="U78" s="5">
        <v>109</v>
      </c>
      <c r="V78" s="4">
        <v>80.275574753398601</v>
      </c>
      <c r="W78" s="5">
        <v>117</v>
      </c>
      <c r="X78" s="6">
        <v>-0.38300000000000001</v>
      </c>
      <c r="Y78" s="5">
        <v>104</v>
      </c>
      <c r="Z78" s="6">
        <v>0.17799999999999999</v>
      </c>
      <c r="AA78" s="5">
        <v>82</v>
      </c>
      <c r="AB78" s="3">
        <v>-0.11816559137471441</v>
      </c>
      <c r="AC78" s="5">
        <v>109</v>
      </c>
      <c r="AD78" s="3">
        <v>-9.4203827316711231E-2</v>
      </c>
      <c r="AE78" s="5">
        <v>98</v>
      </c>
      <c r="AF78" s="3">
        <v>8.5210966964951538E-3</v>
      </c>
      <c r="AG78" s="5">
        <v>42</v>
      </c>
      <c r="AH78" s="6">
        <v>0.497</v>
      </c>
      <c r="AI78" s="5">
        <v>63</v>
      </c>
    </row>
    <row r="79" spans="1:35">
      <c r="A79">
        <v>903</v>
      </c>
      <c r="B79">
        <v>2010</v>
      </c>
      <c r="C79">
        <v>112</v>
      </c>
      <c r="D79" t="s">
        <v>48</v>
      </c>
      <c r="E79" s="2" t="str">
        <f t="shared" si="2"/>
        <v>2010-Ball State</v>
      </c>
      <c r="F79" s="2" t="s">
        <v>6</v>
      </c>
      <c r="G79" s="2" t="s">
        <v>15</v>
      </c>
      <c r="H79" s="2" t="s">
        <v>49</v>
      </c>
      <c r="I79" t="str">
        <f>CONCATENATE(B79,"-",G79)</f>
        <v>2010-MAC</v>
      </c>
      <c r="J79" t="s">
        <v>9</v>
      </c>
      <c r="K79">
        <v>4</v>
      </c>
      <c r="L79">
        <v>8</v>
      </c>
      <c r="M79" s="6">
        <f t="shared" si="3"/>
        <v>0.33333333333333331</v>
      </c>
      <c r="N79" s="3">
        <v>-0.23604204774790419</v>
      </c>
      <c r="O79" s="4">
        <v>162.23223108903323</v>
      </c>
      <c r="P79" s="5">
        <v>113</v>
      </c>
      <c r="Q79" s="6">
        <v>-0.19400000000000001</v>
      </c>
      <c r="R79" s="5">
        <v>109</v>
      </c>
      <c r="S79" s="4">
        <v>152.79159045041916</v>
      </c>
      <c r="T79" s="4">
        <v>81.362086109999225</v>
      </c>
      <c r="U79" s="5">
        <v>114</v>
      </c>
      <c r="V79" s="4">
        <v>80.870144979034009</v>
      </c>
      <c r="W79" s="5">
        <v>119</v>
      </c>
      <c r="X79" s="6">
        <v>-0.379</v>
      </c>
      <c r="Y79" s="5">
        <v>106</v>
      </c>
      <c r="Z79" s="6">
        <v>0.34899999999999998</v>
      </c>
      <c r="AA79" s="5">
        <v>105</v>
      </c>
      <c r="AB79" s="3">
        <v>-0.12219172961810969</v>
      </c>
      <c r="AC79" s="5">
        <v>109</v>
      </c>
      <c r="AD79" s="3">
        <v>-0.11900652897566065</v>
      </c>
      <c r="AE79" s="5">
        <v>109</v>
      </c>
      <c r="AF79" s="3">
        <v>5.1562108458661432E-3</v>
      </c>
      <c r="AG79" s="5">
        <v>53</v>
      </c>
      <c r="AH79" s="6">
        <v>0.47399999999999998</v>
      </c>
      <c r="AI79" s="5">
        <v>94</v>
      </c>
    </row>
    <row r="80" spans="1:35">
      <c r="A80">
        <v>760</v>
      </c>
      <c r="B80">
        <v>2011</v>
      </c>
      <c r="C80">
        <v>95</v>
      </c>
      <c r="D80" t="s">
        <v>48</v>
      </c>
      <c r="E80" s="2" t="str">
        <f t="shared" si="2"/>
        <v>2011-Ball State</v>
      </c>
      <c r="F80" s="2" t="s">
        <v>6</v>
      </c>
      <c r="G80" s="2" t="s">
        <v>15</v>
      </c>
      <c r="H80" s="2" t="s">
        <v>49</v>
      </c>
      <c r="I80" t="str">
        <f>CONCATENATE(B80,"-",G80)</f>
        <v>2011-MAC</v>
      </c>
      <c r="J80" s="4" t="s">
        <v>33</v>
      </c>
      <c r="K80">
        <v>6</v>
      </c>
      <c r="L80">
        <v>6</v>
      </c>
      <c r="M80" s="6">
        <f t="shared" si="3"/>
        <v>0.5</v>
      </c>
      <c r="N80" s="3">
        <v>-0.14621892598575584</v>
      </c>
      <c r="O80" s="4">
        <v>186.62040780281899</v>
      </c>
      <c r="P80" s="5">
        <v>93</v>
      </c>
      <c r="Q80" s="6">
        <v>-0.128</v>
      </c>
      <c r="R80" s="5">
        <v>94</v>
      </c>
      <c r="S80" s="4">
        <v>170.75621480284883</v>
      </c>
      <c r="T80" s="4">
        <v>99.320979765064493</v>
      </c>
      <c r="U80" s="5">
        <v>64</v>
      </c>
      <c r="V80" s="4">
        <v>87.299428037754495</v>
      </c>
      <c r="W80" s="5">
        <v>106</v>
      </c>
      <c r="X80" s="6">
        <v>-0.11899999999999999</v>
      </c>
      <c r="Y80" s="5">
        <v>79</v>
      </c>
      <c r="Z80" s="6">
        <v>0.47799999999999998</v>
      </c>
      <c r="AA80" s="5">
        <v>108</v>
      </c>
      <c r="AB80" s="3">
        <v>-2.780980493997065E-2</v>
      </c>
      <c r="AC80" s="5">
        <v>71</v>
      </c>
      <c r="AD80" s="3">
        <v>-0.12676705669467161</v>
      </c>
      <c r="AE80" s="5">
        <v>109</v>
      </c>
      <c r="AF80" s="3">
        <v>8.3579356488864155E-3</v>
      </c>
      <c r="AG80" s="5">
        <v>44</v>
      </c>
      <c r="AH80" s="6">
        <v>0.50700000000000001</v>
      </c>
      <c r="AI80" s="5">
        <v>47</v>
      </c>
    </row>
    <row r="81" spans="1:35">
      <c r="A81">
        <v>238</v>
      </c>
      <c r="B81">
        <v>2012</v>
      </c>
      <c r="C81">
        <v>64</v>
      </c>
      <c r="D81" t="s">
        <v>48</v>
      </c>
      <c r="E81" s="2" t="str">
        <f t="shared" si="2"/>
        <v>2012-Ball State</v>
      </c>
      <c r="F81" s="2" t="s">
        <v>6</v>
      </c>
      <c r="G81" s="2" t="s">
        <v>15</v>
      </c>
      <c r="H81" s="2" t="s">
        <v>49</v>
      </c>
      <c r="I81" t="str">
        <f>CONCATENATE(B81,"-",G81)</f>
        <v>2012-MAC</v>
      </c>
      <c r="J81" s="4" t="s">
        <v>10</v>
      </c>
      <c r="K81">
        <v>9</v>
      </c>
      <c r="L81">
        <v>4</v>
      </c>
      <c r="M81" s="6">
        <f t="shared" si="3"/>
        <v>0.69230769230769229</v>
      </c>
      <c r="N81" s="3">
        <v>-5.3289295424509137E-3</v>
      </c>
      <c r="O81" s="4">
        <v>204.74687258429569</v>
      </c>
      <c r="P81" s="5">
        <v>61</v>
      </c>
      <c r="Q81" s="6">
        <v>-3.3000000000000002E-2</v>
      </c>
      <c r="R81" s="5">
        <v>68</v>
      </c>
      <c r="S81" s="4">
        <v>198.93421409150983</v>
      </c>
      <c r="T81" s="4">
        <v>104.70968075802186</v>
      </c>
      <c r="U81" s="5">
        <v>60</v>
      </c>
      <c r="V81" s="4">
        <v>100.03719182627383</v>
      </c>
      <c r="W81" s="5">
        <v>76</v>
      </c>
      <c r="X81" s="6">
        <v>0.16500000000000001</v>
      </c>
      <c r="Y81" s="5">
        <v>40</v>
      </c>
      <c r="Z81" s="6">
        <v>0.39</v>
      </c>
      <c r="AA81" s="5">
        <v>101</v>
      </c>
      <c r="AB81" s="3">
        <v>3.2050329907833068E-2</v>
      </c>
      <c r="AC81" s="5">
        <v>49</v>
      </c>
      <c r="AD81" s="3">
        <v>-7.371690089631934E-2</v>
      </c>
      <c r="AE81" s="5">
        <v>87</v>
      </c>
      <c r="AF81" s="3">
        <v>3.6337641446035358E-2</v>
      </c>
      <c r="AG81" s="5">
        <v>5</v>
      </c>
      <c r="AH81" s="6">
        <v>0.53300000000000003</v>
      </c>
      <c r="AI81" s="5">
        <v>23</v>
      </c>
    </row>
    <row r="82" spans="1:35">
      <c r="A82">
        <v>522</v>
      </c>
      <c r="B82">
        <v>2005</v>
      </c>
      <c r="C82" s="2">
        <v>70</v>
      </c>
      <c r="D82" t="s">
        <v>50</v>
      </c>
      <c r="E82" s="2" t="str">
        <f t="shared" si="2"/>
        <v>2005-Baylor</v>
      </c>
      <c r="F82" s="2" t="s">
        <v>21</v>
      </c>
      <c r="G82" s="2" t="s">
        <v>51</v>
      </c>
      <c r="H82" s="2" t="s">
        <v>52</v>
      </c>
      <c r="I82" t="str">
        <f>CONCATENATE(B82,"-",G82)</f>
        <v>2005-Big 12</v>
      </c>
      <c r="J82" t="s">
        <v>53</v>
      </c>
      <c r="K82">
        <v>5</v>
      </c>
      <c r="L82">
        <v>6</v>
      </c>
      <c r="M82" s="6">
        <f t="shared" si="3"/>
        <v>0.45454545454545453</v>
      </c>
      <c r="N82" s="3">
        <v>-2.9728238471437008E-2</v>
      </c>
      <c r="O82" s="4">
        <v>193.37320646889447</v>
      </c>
      <c r="P82" s="5">
        <v>82</v>
      </c>
      <c r="Q82" s="6">
        <v>-3.5189507968832537E-3</v>
      </c>
      <c r="R82" s="5">
        <v>62</v>
      </c>
      <c r="S82" s="4">
        <v>194.0543523057126</v>
      </c>
      <c r="T82" s="4">
        <v>92.143519480668203</v>
      </c>
      <c r="U82" s="5">
        <v>86</v>
      </c>
      <c r="V82" s="4">
        <v>101.22968698822628</v>
      </c>
      <c r="W82" s="5">
        <v>59</v>
      </c>
      <c r="X82" s="6"/>
      <c r="Y82" s="5"/>
      <c r="Z82" s="6"/>
      <c r="AA82" s="5"/>
      <c r="AB82" s="3"/>
      <c r="AC82" s="5"/>
      <c r="AD82" s="3"/>
      <c r="AE82" s="5"/>
      <c r="AF82" s="3"/>
      <c r="AG82" s="5"/>
      <c r="AH82" s="6"/>
      <c r="AI82" s="5"/>
    </row>
    <row r="83" spans="1:35">
      <c r="A83">
        <v>684</v>
      </c>
      <c r="B83">
        <v>2006</v>
      </c>
      <c r="C83">
        <v>90</v>
      </c>
      <c r="D83" t="s">
        <v>50</v>
      </c>
      <c r="E83" s="2" t="str">
        <f t="shared" si="2"/>
        <v>2006-Baylor</v>
      </c>
      <c r="F83" s="2" t="s">
        <v>21</v>
      </c>
      <c r="G83" s="2" t="s">
        <v>51</v>
      </c>
      <c r="H83" s="2" t="s">
        <v>52</v>
      </c>
      <c r="I83" t="str">
        <f>CONCATENATE(B83,"-",G83)</f>
        <v>2006-Big 12</v>
      </c>
      <c r="J83" t="s">
        <v>9</v>
      </c>
      <c r="K83">
        <v>4</v>
      </c>
      <c r="L83">
        <v>8</v>
      </c>
      <c r="M83" s="6">
        <f t="shared" si="3"/>
        <v>0.33333333333333331</v>
      </c>
      <c r="N83" s="3">
        <v>-0.10461669397907102</v>
      </c>
      <c r="O83" s="4">
        <v>185.358525054979</v>
      </c>
      <c r="P83" s="5">
        <v>90</v>
      </c>
      <c r="Q83" s="6">
        <v>-0.10992270923245279</v>
      </c>
      <c r="R83" s="5">
        <v>90</v>
      </c>
      <c r="S83" s="4">
        <v>179.0766612041858</v>
      </c>
      <c r="T83" s="4">
        <v>94.107933599047314</v>
      </c>
      <c r="U83" s="5">
        <v>80</v>
      </c>
      <c r="V83" s="4">
        <v>91.250591455931669</v>
      </c>
      <c r="W83" s="5">
        <v>91</v>
      </c>
    </row>
    <row r="84" spans="1:35">
      <c r="A84">
        <v>891</v>
      </c>
      <c r="B84">
        <v>2007</v>
      </c>
      <c r="C84">
        <v>113</v>
      </c>
      <c r="D84" t="s">
        <v>50</v>
      </c>
      <c r="E84" s="2" t="str">
        <f t="shared" si="2"/>
        <v>2007-Baylor</v>
      </c>
      <c r="F84" s="2" t="s">
        <v>21</v>
      </c>
      <c r="G84" s="2" t="s">
        <v>51</v>
      </c>
      <c r="H84" s="2" t="s">
        <v>52</v>
      </c>
      <c r="I84" t="str">
        <f>CONCATENATE(B84,"-",G84)</f>
        <v>2007-Big 12</v>
      </c>
      <c r="J84" t="s">
        <v>18</v>
      </c>
      <c r="K84">
        <v>3</v>
      </c>
      <c r="L84">
        <v>9</v>
      </c>
      <c r="M84" s="6">
        <f t="shared" si="3"/>
        <v>0.25</v>
      </c>
      <c r="N84" s="3">
        <v>-0.2255446479106635</v>
      </c>
      <c r="O84" s="4">
        <v>176.96541665246599</v>
      </c>
      <c r="P84" s="5">
        <v>106</v>
      </c>
      <c r="Q84" s="6">
        <v>-0.182</v>
      </c>
      <c r="R84" s="5">
        <v>107</v>
      </c>
      <c r="S84" s="4">
        <v>154.8910704178673</v>
      </c>
      <c r="T84" s="4">
        <v>85.025297850215509</v>
      </c>
      <c r="U84" s="5">
        <v>110</v>
      </c>
      <c r="V84" s="4">
        <v>91.940118802250481</v>
      </c>
      <c r="W84" s="5">
        <v>88</v>
      </c>
      <c r="X84" s="6">
        <v>-0.41799999999999998</v>
      </c>
      <c r="Y84" s="5">
        <v>110</v>
      </c>
      <c r="Z84" s="6">
        <v>0.14099999999999999</v>
      </c>
      <c r="AA84" s="5">
        <v>77</v>
      </c>
      <c r="AB84" s="3">
        <v>-0.11819333940748156</v>
      </c>
      <c r="AC84" s="5">
        <v>111</v>
      </c>
      <c r="AD84" s="3">
        <v>-5.3619728870193742E-2</v>
      </c>
      <c r="AE84" s="5">
        <v>85</v>
      </c>
      <c r="AF84" s="3">
        <v>-5.3731579632988226E-2</v>
      </c>
      <c r="AG84" s="5">
        <v>118</v>
      </c>
      <c r="AH84" s="6">
        <v>0.42099999999999999</v>
      </c>
      <c r="AI84" s="5">
        <v>119</v>
      </c>
    </row>
    <row r="85" spans="1:35">
      <c r="A85">
        <v>526</v>
      </c>
      <c r="B85">
        <v>2008</v>
      </c>
      <c r="C85">
        <v>63</v>
      </c>
      <c r="D85" t="s">
        <v>50</v>
      </c>
      <c r="E85" s="2" t="str">
        <f t="shared" si="2"/>
        <v>2008-Baylor</v>
      </c>
      <c r="F85" s="2" t="s">
        <v>21</v>
      </c>
      <c r="G85" s="2" t="s">
        <v>51</v>
      </c>
      <c r="H85" s="2" t="s">
        <v>52</v>
      </c>
      <c r="I85" t="str">
        <f>CONCATENATE(B85,"-",G85)</f>
        <v>2008-Big 12</v>
      </c>
      <c r="J85" t="s">
        <v>9</v>
      </c>
      <c r="K85">
        <v>4</v>
      </c>
      <c r="L85">
        <v>8</v>
      </c>
      <c r="M85" s="6">
        <f t="shared" si="3"/>
        <v>0.33333333333333331</v>
      </c>
      <c r="N85" s="3">
        <v>-3.0823647955682584E-2</v>
      </c>
      <c r="O85" s="4">
        <v>212.79434104381673</v>
      </c>
      <c r="P85" s="5">
        <v>45</v>
      </c>
      <c r="Q85" s="6">
        <v>-5.3999999999999999E-2</v>
      </c>
      <c r="R85" s="5">
        <v>79</v>
      </c>
      <c r="S85" s="4">
        <v>193.83527040886349</v>
      </c>
      <c r="T85" s="4">
        <v>110.79482241536793</v>
      </c>
      <c r="U85" s="5">
        <v>35</v>
      </c>
      <c r="V85" s="4">
        <v>101.99951862844878</v>
      </c>
      <c r="W85" s="5">
        <v>61</v>
      </c>
      <c r="X85" s="6">
        <v>0.23899999999999999</v>
      </c>
      <c r="Y85" s="5">
        <v>105</v>
      </c>
      <c r="Z85" s="6">
        <v>0.28599999999999998</v>
      </c>
      <c r="AA85" s="5">
        <v>62</v>
      </c>
      <c r="AB85" s="3">
        <v>6.12939435127706E-2</v>
      </c>
      <c r="AC85" s="5">
        <v>31</v>
      </c>
      <c r="AD85" s="3">
        <v>-5.2600056601117273E-2</v>
      </c>
      <c r="AE85" s="5">
        <v>85</v>
      </c>
      <c r="AF85" s="3">
        <v>-3.9517534867335911E-2</v>
      </c>
      <c r="AG85" s="5">
        <v>114</v>
      </c>
      <c r="AH85" s="6">
        <v>0.48699999999999999</v>
      </c>
      <c r="AI85" s="5">
        <v>82</v>
      </c>
    </row>
    <row r="86" spans="1:35">
      <c r="A86">
        <v>734</v>
      </c>
      <c r="B86">
        <v>2009</v>
      </c>
      <c r="C86">
        <v>91</v>
      </c>
      <c r="D86" t="s">
        <v>50</v>
      </c>
      <c r="E86" s="2" t="str">
        <f t="shared" si="2"/>
        <v>2009-Baylor</v>
      </c>
      <c r="F86" s="2" t="s">
        <v>21</v>
      </c>
      <c r="G86" s="2" t="s">
        <v>51</v>
      </c>
      <c r="H86" s="2" t="s">
        <v>52</v>
      </c>
      <c r="I86" t="str">
        <f>CONCATENATE(B86,"-",G86)</f>
        <v>2009-Big 12</v>
      </c>
      <c r="J86" t="s">
        <v>9</v>
      </c>
      <c r="K86">
        <v>4</v>
      </c>
      <c r="L86">
        <v>8</v>
      </c>
      <c r="M86" s="6">
        <f t="shared" si="3"/>
        <v>0.33333333333333331</v>
      </c>
      <c r="N86" s="3">
        <v>-0.12856931394942614</v>
      </c>
      <c r="O86" s="4">
        <v>191.74117020266831</v>
      </c>
      <c r="P86" s="5">
        <v>84</v>
      </c>
      <c r="Q86" s="6">
        <v>-0.10100000000000001</v>
      </c>
      <c r="R86" s="5">
        <v>87</v>
      </c>
      <c r="S86" s="4">
        <v>174.28613721011476</v>
      </c>
      <c r="T86" s="4">
        <v>97.607003647636674</v>
      </c>
      <c r="U86" s="5">
        <v>67</v>
      </c>
      <c r="V86" s="4">
        <v>94.134166555031641</v>
      </c>
      <c r="W86" s="5">
        <v>70</v>
      </c>
      <c r="X86" s="6">
        <v>-0.38500000000000001</v>
      </c>
      <c r="Y86" s="5">
        <v>105</v>
      </c>
      <c r="Z86" s="6">
        <v>-2E-3</v>
      </c>
      <c r="AA86" s="5">
        <v>62</v>
      </c>
      <c r="AB86" s="3">
        <v>-8.1894649748584347E-2</v>
      </c>
      <c r="AC86" s="5">
        <v>97</v>
      </c>
      <c r="AD86" s="3">
        <v>-2.6484862016626018E-2</v>
      </c>
      <c r="AE86" s="5">
        <v>71</v>
      </c>
      <c r="AF86" s="3">
        <v>-2.0189802184215785E-2</v>
      </c>
      <c r="AG86" s="5">
        <v>101</v>
      </c>
      <c r="AH86" s="6">
        <v>0.45200000000000001</v>
      </c>
      <c r="AI86" s="5">
        <v>109</v>
      </c>
    </row>
    <row r="87" spans="1:35">
      <c r="A87">
        <v>544</v>
      </c>
      <c r="B87">
        <v>2010</v>
      </c>
      <c r="C87">
        <v>71</v>
      </c>
      <c r="D87" t="s">
        <v>50</v>
      </c>
      <c r="E87" s="2" t="str">
        <f t="shared" si="2"/>
        <v>2010-Baylor</v>
      </c>
      <c r="F87" s="2" t="s">
        <v>21</v>
      </c>
      <c r="G87" s="2" t="s">
        <v>51</v>
      </c>
      <c r="H87" s="2" t="s">
        <v>52</v>
      </c>
      <c r="I87" t="str">
        <f>CONCATENATE(B87,"-",G87)</f>
        <v>2010-Big 12</v>
      </c>
      <c r="J87" t="s">
        <v>12</v>
      </c>
      <c r="K87">
        <v>7</v>
      </c>
      <c r="L87">
        <v>6</v>
      </c>
      <c r="M87" s="6">
        <f t="shared" si="3"/>
        <v>0.53846153846153844</v>
      </c>
      <c r="N87" s="3">
        <v>-3.7218305149462089E-2</v>
      </c>
      <c r="O87" s="4">
        <v>210.34385925247753</v>
      </c>
      <c r="P87" s="5">
        <v>47</v>
      </c>
      <c r="Q87" s="6">
        <v>-4.8000000000000001E-2</v>
      </c>
      <c r="R87" s="5">
        <v>73</v>
      </c>
      <c r="S87" s="4">
        <v>192.55633897010759</v>
      </c>
      <c r="T87" s="4">
        <v>115.28796700789101</v>
      </c>
      <c r="U87" s="5">
        <v>20</v>
      </c>
      <c r="V87" s="4">
        <v>95.055892244586516</v>
      </c>
      <c r="W87" s="5">
        <v>67</v>
      </c>
      <c r="X87" s="6">
        <v>0.15</v>
      </c>
      <c r="Y87" s="5">
        <v>36</v>
      </c>
      <c r="Z87" s="6">
        <v>0.313</v>
      </c>
      <c r="AA87" s="5">
        <v>103</v>
      </c>
      <c r="AB87" s="3">
        <v>5.9567520314029399E-2</v>
      </c>
      <c r="AC87" s="5">
        <v>29</v>
      </c>
      <c r="AD87" s="3">
        <v>-7.4144282277732579E-2</v>
      </c>
      <c r="AE87" s="5">
        <v>97</v>
      </c>
      <c r="AF87" s="3">
        <v>-2.2641543185758912E-2</v>
      </c>
      <c r="AG87" s="5">
        <v>100</v>
      </c>
      <c r="AH87" s="6">
        <v>0.48499999999999999</v>
      </c>
      <c r="AI87" s="5">
        <v>80</v>
      </c>
    </row>
    <row r="88" spans="1:35">
      <c r="A88">
        <v>204</v>
      </c>
      <c r="B88">
        <v>2011</v>
      </c>
      <c r="C88">
        <v>26</v>
      </c>
      <c r="D88" t="s">
        <v>50</v>
      </c>
      <c r="E88" s="2" t="str">
        <f t="shared" si="2"/>
        <v>2011-Baylor</v>
      </c>
      <c r="F88" s="2" t="s">
        <v>21</v>
      </c>
      <c r="G88" s="2" t="s">
        <v>51</v>
      </c>
      <c r="H88" s="2" t="s">
        <v>51</v>
      </c>
      <c r="I88" t="str">
        <f>CONCATENATE(B88,"-",G88)</f>
        <v>2011-Big 12</v>
      </c>
      <c r="J88" s="4" t="s">
        <v>27</v>
      </c>
      <c r="K88">
        <v>10</v>
      </c>
      <c r="L88">
        <v>3</v>
      </c>
      <c r="M88" s="6">
        <f t="shared" si="3"/>
        <v>0.76923076923076927</v>
      </c>
      <c r="N88" s="3">
        <v>0.13451484817783399</v>
      </c>
      <c r="O88" s="4">
        <v>227.25395426153165</v>
      </c>
      <c r="P88" s="5">
        <v>25</v>
      </c>
      <c r="Q88" s="6">
        <v>0.111</v>
      </c>
      <c r="R88" s="5">
        <v>29</v>
      </c>
      <c r="S88" s="4">
        <v>226.90296963556679</v>
      </c>
      <c r="T88" s="4">
        <v>137.06005153117889</v>
      </c>
      <c r="U88" s="5">
        <v>5</v>
      </c>
      <c r="V88" s="4">
        <v>90.193902730352775</v>
      </c>
      <c r="W88" s="5">
        <v>95</v>
      </c>
      <c r="X88" s="6">
        <v>0.86499999999999999</v>
      </c>
      <c r="Y88" s="5">
        <v>1</v>
      </c>
      <c r="Z88" s="6">
        <v>0.24399999999999999</v>
      </c>
      <c r="AA88" s="5">
        <v>86</v>
      </c>
      <c r="AB88" s="3">
        <v>0.24127496545004393</v>
      </c>
      <c r="AC88" s="5">
        <v>2</v>
      </c>
      <c r="AD88" s="3">
        <v>-7.973576211023041E-2</v>
      </c>
      <c r="AE88" s="5">
        <v>87</v>
      </c>
      <c r="AF88" s="3">
        <v>-2.7024355161979551E-2</v>
      </c>
      <c r="AG88" s="5">
        <v>105</v>
      </c>
      <c r="AH88" s="6">
        <v>0.48199999999999998</v>
      </c>
      <c r="AI88" s="5">
        <v>88</v>
      </c>
    </row>
    <row r="89" spans="1:35">
      <c r="A89">
        <v>571</v>
      </c>
      <c r="B89">
        <v>2012</v>
      </c>
      <c r="C89">
        <v>30</v>
      </c>
      <c r="D89" t="s">
        <v>50</v>
      </c>
      <c r="E89" s="2" t="str">
        <f t="shared" si="2"/>
        <v>2012-Baylor</v>
      </c>
      <c r="F89" s="2" t="s">
        <v>21</v>
      </c>
      <c r="G89" s="2" t="s">
        <v>51</v>
      </c>
      <c r="H89" s="2" t="s">
        <v>51</v>
      </c>
      <c r="I89" t="str">
        <f>CONCATENATE(B89,"-",G89)</f>
        <v>2012-Big 12</v>
      </c>
      <c r="J89" s="4" t="s">
        <v>11</v>
      </c>
      <c r="K89">
        <v>8</v>
      </c>
      <c r="L89">
        <v>5</v>
      </c>
      <c r="M89" s="6">
        <f t="shared" si="3"/>
        <v>0.61538461538461542</v>
      </c>
      <c r="N89" s="3">
        <v>0.12503367166910603</v>
      </c>
      <c r="O89" s="4">
        <v>221.83402149670954</v>
      </c>
      <c r="P89" s="5">
        <v>33</v>
      </c>
      <c r="Q89" s="6">
        <v>0.17199999999999999</v>
      </c>
      <c r="R89" s="5">
        <v>18</v>
      </c>
      <c r="S89" s="4">
        <v>225.00673433382121</v>
      </c>
      <c r="T89" s="4">
        <v>122.80444685294192</v>
      </c>
      <c r="U89" s="5">
        <v>11</v>
      </c>
      <c r="V89" s="4">
        <v>99.029574643767617</v>
      </c>
      <c r="W89" s="5">
        <v>60</v>
      </c>
      <c r="X89" s="6">
        <v>0.84599999999999997</v>
      </c>
      <c r="Y89" s="5">
        <v>1</v>
      </c>
      <c r="Z89" s="6">
        <v>0.23799999999999999</v>
      </c>
      <c r="AA89" s="5">
        <v>85</v>
      </c>
      <c r="AB89" s="3">
        <v>0.19568835270332882</v>
      </c>
      <c r="AC89" s="5">
        <v>3</v>
      </c>
      <c r="AD89" s="3">
        <v>-5.0987796868926676E-2</v>
      </c>
      <c r="AE89" s="5">
        <v>79</v>
      </c>
      <c r="AF89" s="3">
        <v>-1.9666884165296102E-2</v>
      </c>
      <c r="AG89" s="5">
        <v>102</v>
      </c>
      <c r="AH89" s="6">
        <v>0.51</v>
      </c>
      <c r="AI89" s="5">
        <v>49</v>
      </c>
    </row>
    <row r="90" spans="1:35">
      <c r="A90">
        <v>454</v>
      </c>
      <c r="B90">
        <v>2005</v>
      </c>
      <c r="C90" s="2">
        <v>57</v>
      </c>
      <c r="D90" t="s">
        <v>54</v>
      </c>
      <c r="E90" s="2" t="str">
        <f t="shared" si="2"/>
        <v>2005-Boise State</v>
      </c>
      <c r="F90" s="2" t="s">
        <v>6</v>
      </c>
      <c r="G90" s="2" t="s">
        <v>55</v>
      </c>
      <c r="H90" s="2" t="s">
        <v>55</v>
      </c>
      <c r="I90" t="str">
        <f>CONCATENATE(B90,"-",G90)</f>
        <v>2005-WAC</v>
      </c>
      <c r="J90" t="s">
        <v>10</v>
      </c>
      <c r="K90">
        <v>9</v>
      </c>
      <c r="L90">
        <v>4</v>
      </c>
      <c r="M90" s="6">
        <f t="shared" si="3"/>
        <v>0.69230769230769229</v>
      </c>
      <c r="N90" s="3">
        <v>7.2167400241588096E-3</v>
      </c>
      <c r="O90" s="4">
        <v>210.630832039366</v>
      </c>
      <c r="P90" s="5">
        <v>47</v>
      </c>
      <c r="Q90" s="6">
        <v>-1.3882014099515262E-2</v>
      </c>
      <c r="R90" s="5">
        <v>68</v>
      </c>
      <c r="S90" s="4">
        <v>201.44334800483176</v>
      </c>
      <c r="T90" s="4">
        <v>104.70722526622524</v>
      </c>
      <c r="U90" s="5">
        <v>54</v>
      </c>
      <c r="V90" s="4">
        <v>105.92360677314076</v>
      </c>
      <c r="W90" s="5">
        <v>39</v>
      </c>
      <c r="X90" s="6"/>
      <c r="Y90" s="5"/>
      <c r="Z90" s="6"/>
      <c r="AA90" s="5"/>
      <c r="AB90" s="3"/>
      <c r="AC90" s="5"/>
      <c r="AD90" s="3"/>
      <c r="AE90" s="5"/>
      <c r="AF90" s="3"/>
      <c r="AG90" s="5"/>
      <c r="AH90" s="6"/>
      <c r="AI90" s="5"/>
    </row>
    <row r="91" spans="1:35">
      <c r="A91">
        <v>97</v>
      </c>
      <c r="B91">
        <v>2006</v>
      </c>
      <c r="C91">
        <v>9</v>
      </c>
      <c r="D91" t="s">
        <v>54</v>
      </c>
      <c r="E91" s="2" t="str">
        <f t="shared" si="2"/>
        <v>2006-Boise State</v>
      </c>
      <c r="F91" s="2" t="s">
        <v>6</v>
      </c>
      <c r="G91" s="2" t="s">
        <v>55</v>
      </c>
      <c r="H91" s="2" t="s">
        <v>55</v>
      </c>
      <c r="I91" t="str">
        <f>CONCATENATE(B91,"-",G91)</f>
        <v>2006-WAC</v>
      </c>
      <c r="J91" t="s">
        <v>56</v>
      </c>
      <c r="K91">
        <v>13</v>
      </c>
      <c r="L91">
        <v>0</v>
      </c>
      <c r="M91" s="6">
        <f t="shared" si="3"/>
        <v>1</v>
      </c>
      <c r="N91" s="3">
        <v>0.2149376393628836</v>
      </c>
      <c r="O91" s="4">
        <v>252.83226604588936</v>
      </c>
      <c r="P91" s="5">
        <v>10</v>
      </c>
      <c r="Q91" s="6">
        <v>0.2013193111296005</v>
      </c>
      <c r="R91" s="5">
        <v>13</v>
      </c>
      <c r="S91" s="4">
        <v>242.98752787257672</v>
      </c>
      <c r="T91" s="4">
        <v>124.80206415935358</v>
      </c>
      <c r="U91" s="5">
        <v>10</v>
      </c>
      <c r="V91" s="4">
        <v>128.03020188653576</v>
      </c>
      <c r="W91" s="5">
        <v>12</v>
      </c>
    </row>
    <row r="92" spans="1:35">
      <c r="A92">
        <v>272</v>
      </c>
      <c r="B92">
        <v>2007</v>
      </c>
      <c r="C92">
        <v>36</v>
      </c>
      <c r="D92" t="s">
        <v>54</v>
      </c>
      <c r="E92" s="2" t="str">
        <f t="shared" si="2"/>
        <v>2007-Boise State</v>
      </c>
      <c r="F92" s="2" t="s">
        <v>6</v>
      </c>
      <c r="G92" s="2" t="s">
        <v>55</v>
      </c>
      <c r="H92" s="2" t="s">
        <v>55</v>
      </c>
      <c r="I92" t="str">
        <f>CONCATENATE(B92,"-",G92)</f>
        <v>2007-WAC</v>
      </c>
      <c r="J92" t="s">
        <v>27</v>
      </c>
      <c r="K92">
        <v>10</v>
      </c>
      <c r="L92">
        <v>3</v>
      </c>
      <c r="M92" s="6">
        <f t="shared" si="3"/>
        <v>0.76923076923076927</v>
      </c>
      <c r="N92" s="3">
        <v>9.6144660854180594E-2</v>
      </c>
      <c r="O92" s="4">
        <v>227.6765528751514</v>
      </c>
      <c r="P92" s="5">
        <v>23</v>
      </c>
      <c r="Q92" s="6">
        <v>5.3999999999999999E-2</v>
      </c>
      <c r="R92" s="5">
        <v>48</v>
      </c>
      <c r="S92" s="4">
        <v>219.22893217083612</v>
      </c>
      <c r="T92" s="4">
        <v>114.65820697584644</v>
      </c>
      <c r="U92" s="5">
        <v>26</v>
      </c>
      <c r="V92" s="4">
        <v>113.01834589930495</v>
      </c>
      <c r="W92" s="5">
        <v>28</v>
      </c>
      <c r="X92" s="6">
        <v>0.05</v>
      </c>
      <c r="Y92" s="5">
        <v>49</v>
      </c>
      <c r="Z92" s="6">
        <v>3.6999999999999998E-2</v>
      </c>
      <c r="AA92" s="5">
        <v>61</v>
      </c>
      <c r="AB92" s="3">
        <v>4.1731990825273568E-2</v>
      </c>
      <c r="AC92" s="5">
        <v>40</v>
      </c>
      <c r="AD92" s="3">
        <v>2.1543503519343962E-2</v>
      </c>
      <c r="AE92" s="5">
        <v>51</v>
      </c>
      <c r="AF92" s="3">
        <v>3.2869166509563064E-2</v>
      </c>
      <c r="AG92" s="5">
        <v>4</v>
      </c>
      <c r="AH92" s="6">
        <v>0.55300000000000005</v>
      </c>
      <c r="AI92" s="5">
        <v>2</v>
      </c>
    </row>
    <row r="93" spans="1:35">
      <c r="A93">
        <v>42</v>
      </c>
      <c r="B93">
        <v>2008</v>
      </c>
      <c r="C93">
        <v>7</v>
      </c>
      <c r="D93" t="s">
        <v>54</v>
      </c>
      <c r="E93" s="2" t="str">
        <f t="shared" si="2"/>
        <v>2008-Boise State</v>
      </c>
      <c r="F93" s="2" t="s">
        <v>6</v>
      </c>
      <c r="G93" s="2" t="s">
        <v>55</v>
      </c>
      <c r="H93" s="2" t="s">
        <v>55</v>
      </c>
      <c r="I93" t="str">
        <f>CONCATENATE(B93,"-",G93)</f>
        <v>2008-WAC</v>
      </c>
      <c r="J93" t="s">
        <v>28</v>
      </c>
      <c r="K93">
        <v>12</v>
      </c>
      <c r="L93">
        <v>1</v>
      </c>
      <c r="M93" s="6">
        <f t="shared" si="3"/>
        <v>0.92307692307692313</v>
      </c>
      <c r="N93" s="3">
        <v>0.29110443462056473</v>
      </c>
      <c r="O93" s="4">
        <v>268.14670417691644</v>
      </c>
      <c r="P93" s="5">
        <v>7</v>
      </c>
      <c r="Q93" s="6">
        <v>0.154</v>
      </c>
      <c r="R93" s="5">
        <v>19</v>
      </c>
      <c r="S93" s="4">
        <v>258.22088692411296</v>
      </c>
      <c r="T93" s="4">
        <v>127.43510539466018</v>
      </c>
      <c r="U93" s="5">
        <v>8</v>
      </c>
      <c r="V93" s="4">
        <v>140.71159878225629</v>
      </c>
      <c r="W93" s="5">
        <v>5</v>
      </c>
      <c r="X93" s="6">
        <v>0.14499999999999999</v>
      </c>
      <c r="Y93" s="5">
        <v>49</v>
      </c>
      <c r="Z93" s="6">
        <v>-0.44500000000000001</v>
      </c>
      <c r="AA93" s="5">
        <v>11</v>
      </c>
      <c r="AB93" s="3">
        <v>9.1048052522086517E-2</v>
      </c>
      <c r="AC93" s="5">
        <v>17</v>
      </c>
      <c r="AD93" s="3">
        <v>0.17506041150513663</v>
      </c>
      <c r="AE93" s="5">
        <v>4</v>
      </c>
      <c r="AF93" s="3">
        <v>2.4995970593341566E-2</v>
      </c>
      <c r="AG93" s="5">
        <v>8</v>
      </c>
      <c r="AH93" s="6">
        <v>0.53400000000000003</v>
      </c>
      <c r="AI93" s="5">
        <v>17</v>
      </c>
    </row>
    <row r="94" spans="1:35">
      <c r="A94">
        <v>44</v>
      </c>
      <c r="B94">
        <v>2009</v>
      </c>
      <c r="C94">
        <v>7</v>
      </c>
      <c r="D94" t="s">
        <v>54</v>
      </c>
      <c r="E94" s="2" t="str">
        <f t="shared" si="2"/>
        <v>2009-Boise State</v>
      </c>
      <c r="F94" s="2" t="s">
        <v>6</v>
      </c>
      <c r="G94" s="2" t="s">
        <v>55</v>
      </c>
      <c r="H94" s="2" t="s">
        <v>55</v>
      </c>
      <c r="I94" t="str">
        <f>CONCATENATE(B94,"-",G94)</f>
        <v>2009-WAC</v>
      </c>
      <c r="J94" t="s">
        <v>26</v>
      </c>
      <c r="K94">
        <v>14</v>
      </c>
      <c r="L94">
        <v>0</v>
      </c>
      <c r="M94" s="6">
        <f t="shared" si="3"/>
        <v>1</v>
      </c>
      <c r="N94" s="3">
        <v>0.28495172745734682</v>
      </c>
      <c r="O94" s="4">
        <v>268.20399469174015</v>
      </c>
      <c r="P94" s="5">
        <v>6</v>
      </c>
      <c r="Q94" s="6">
        <v>0.18</v>
      </c>
      <c r="R94" s="5">
        <v>15</v>
      </c>
      <c r="S94" s="4">
        <v>256.99034549146938</v>
      </c>
      <c r="T94" s="4">
        <v>140.11216920575043</v>
      </c>
      <c r="U94" s="5">
        <v>2</v>
      </c>
      <c r="V94" s="4">
        <v>128.09182548598972</v>
      </c>
      <c r="W94" s="5">
        <v>14</v>
      </c>
      <c r="X94" s="6">
        <v>7.3999999999999996E-2</v>
      </c>
      <c r="Y94" s="5">
        <v>49</v>
      </c>
      <c r="Z94" s="6">
        <v>-0.48899999999999999</v>
      </c>
      <c r="AA94" s="5">
        <v>11</v>
      </c>
      <c r="AB94" s="3">
        <v>0.11018522178137462</v>
      </c>
      <c r="AC94" s="5">
        <v>14</v>
      </c>
      <c r="AD94" s="3">
        <v>0.14714403226512424</v>
      </c>
      <c r="AE94" s="5">
        <v>14</v>
      </c>
      <c r="AF94" s="3">
        <v>2.7622473410847923E-2</v>
      </c>
      <c r="AG94" s="5">
        <v>10</v>
      </c>
      <c r="AH94" s="6">
        <v>0.57599999999999996</v>
      </c>
      <c r="AI94" s="5">
        <v>3</v>
      </c>
    </row>
    <row r="95" spans="1:35">
      <c r="A95">
        <v>9</v>
      </c>
      <c r="B95">
        <v>2010</v>
      </c>
      <c r="C95">
        <v>1</v>
      </c>
      <c r="D95" t="s">
        <v>54</v>
      </c>
      <c r="E95" s="2" t="str">
        <f t="shared" si="2"/>
        <v>2010-Boise State</v>
      </c>
      <c r="F95" s="2" t="s">
        <v>6</v>
      </c>
      <c r="G95" s="2" t="s">
        <v>55</v>
      </c>
      <c r="H95" s="2" t="s">
        <v>55</v>
      </c>
      <c r="I95" t="str">
        <f>CONCATENATE(B95,"-",G95)</f>
        <v>2010-WAC</v>
      </c>
      <c r="J95" t="s">
        <v>28</v>
      </c>
      <c r="K95">
        <v>12</v>
      </c>
      <c r="L95">
        <v>1</v>
      </c>
      <c r="M95" s="6">
        <f t="shared" si="3"/>
        <v>0.92307692307692313</v>
      </c>
      <c r="N95" s="3">
        <v>0.39283633706472348</v>
      </c>
      <c r="O95" s="4">
        <v>305.56489215078125</v>
      </c>
      <c r="P95" s="5">
        <v>1</v>
      </c>
      <c r="Q95" s="6">
        <v>0.21299999999999999</v>
      </c>
      <c r="R95" s="5">
        <v>11</v>
      </c>
      <c r="S95" s="4">
        <v>278.56726741294472</v>
      </c>
      <c r="T95" s="4">
        <v>130.53051758548818</v>
      </c>
      <c r="U95" s="5">
        <v>2</v>
      </c>
      <c r="V95" s="4">
        <v>175.03437456529306</v>
      </c>
      <c r="W95" s="5">
        <v>1</v>
      </c>
      <c r="X95" s="6">
        <v>0.317</v>
      </c>
      <c r="Y95" s="5">
        <v>18</v>
      </c>
      <c r="Z95" s="6">
        <v>-0.36899999999999999</v>
      </c>
      <c r="AA95" s="5">
        <v>17</v>
      </c>
      <c r="AB95" s="3">
        <v>0.12938029534740325</v>
      </c>
      <c r="AC95" s="5">
        <v>9</v>
      </c>
      <c r="AD95" s="3">
        <v>0.25910651079237185</v>
      </c>
      <c r="AE95" s="5">
        <v>1</v>
      </c>
      <c r="AF95" s="3">
        <v>4.3495309249483973E-3</v>
      </c>
      <c r="AG95" s="5">
        <v>56</v>
      </c>
      <c r="AH95" s="6">
        <v>0.54100000000000004</v>
      </c>
      <c r="AI95" s="5">
        <v>12</v>
      </c>
    </row>
    <row r="96" spans="1:35">
      <c r="A96">
        <v>28</v>
      </c>
      <c r="B96">
        <v>2011</v>
      </c>
      <c r="C96">
        <v>5</v>
      </c>
      <c r="D96" t="s">
        <v>54</v>
      </c>
      <c r="E96" s="2" t="str">
        <f t="shared" si="2"/>
        <v>2011-Boise State</v>
      </c>
      <c r="F96" s="2" t="s">
        <v>6</v>
      </c>
      <c r="G96" s="2" t="s">
        <v>7</v>
      </c>
      <c r="H96" s="2" t="s">
        <v>7</v>
      </c>
      <c r="I96" t="str">
        <f>CONCATENATE(B96,"-",G96)</f>
        <v>2011-Mountain West</v>
      </c>
      <c r="J96" s="4" t="s">
        <v>28</v>
      </c>
      <c r="K96">
        <v>12</v>
      </c>
      <c r="L96">
        <v>1</v>
      </c>
      <c r="M96" s="6">
        <f t="shared" si="3"/>
        <v>0.92307692307692313</v>
      </c>
      <c r="N96" s="3">
        <v>0.3301291692005055</v>
      </c>
      <c r="O96" s="4">
        <v>272.0213471936234</v>
      </c>
      <c r="P96" s="5">
        <v>3</v>
      </c>
      <c r="Q96" s="6">
        <v>0.21299999999999999</v>
      </c>
      <c r="R96" s="5">
        <v>8</v>
      </c>
      <c r="S96" s="4">
        <v>266.02583384010109</v>
      </c>
      <c r="T96" s="4">
        <v>129.32789499391171</v>
      </c>
      <c r="U96" s="5">
        <v>9</v>
      </c>
      <c r="V96" s="4">
        <v>142.69345219971171</v>
      </c>
      <c r="W96" s="5">
        <v>3</v>
      </c>
      <c r="X96" s="6">
        <v>0.308</v>
      </c>
      <c r="Y96" s="5">
        <v>23</v>
      </c>
      <c r="Z96" s="6">
        <v>-0.35699999999999998</v>
      </c>
      <c r="AA96" s="5">
        <v>21</v>
      </c>
      <c r="AB96" s="3">
        <v>0.12655710754851451</v>
      </c>
      <c r="AC96" s="5">
        <v>14</v>
      </c>
      <c r="AD96" s="3">
        <v>0.16247978612141645</v>
      </c>
      <c r="AE96" s="5">
        <v>11</v>
      </c>
      <c r="AF96" s="3">
        <v>4.1092275530574547E-2</v>
      </c>
      <c r="AG96" s="5">
        <v>1</v>
      </c>
      <c r="AH96" s="6">
        <v>0.61099999999999999</v>
      </c>
      <c r="AI96" s="5">
        <v>1</v>
      </c>
    </row>
    <row r="97" spans="1:35">
      <c r="A97">
        <v>137</v>
      </c>
      <c r="B97">
        <v>2012</v>
      </c>
      <c r="C97">
        <v>21</v>
      </c>
      <c r="D97" t="s">
        <v>54</v>
      </c>
      <c r="E97" s="2" t="str">
        <f t="shared" si="2"/>
        <v>2012-Boise State</v>
      </c>
      <c r="F97" s="2" t="s">
        <v>6</v>
      </c>
      <c r="G97" s="2" t="s">
        <v>7</v>
      </c>
      <c r="H97" s="2" t="s">
        <v>7</v>
      </c>
      <c r="I97" t="str">
        <f>CONCATENATE(B97,"-",G97)</f>
        <v>2012-Mountain West</v>
      </c>
      <c r="J97" s="4" t="s">
        <v>40</v>
      </c>
      <c r="K97">
        <v>11</v>
      </c>
      <c r="L97">
        <v>2</v>
      </c>
      <c r="M97" s="6">
        <f t="shared" si="3"/>
        <v>0.84615384615384615</v>
      </c>
      <c r="N97" s="3">
        <v>0.18428057053783301</v>
      </c>
      <c r="O97" s="4">
        <v>242.02877402967823</v>
      </c>
      <c r="P97" s="5">
        <v>13</v>
      </c>
      <c r="Q97" s="6">
        <v>0.121</v>
      </c>
      <c r="R97" s="5">
        <v>32</v>
      </c>
      <c r="S97" s="4">
        <v>236.85611410756661</v>
      </c>
      <c r="T97" s="4">
        <v>117.15772419113783</v>
      </c>
      <c r="U97" s="5">
        <v>40</v>
      </c>
      <c r="V97" s="4">
        <v>124.87104983854039</v>
      </c>
      <c r="W97" s="5">
        <v>23</v>
      </c>
      <c r="X97" s="6">
        <v>7.8E-2</v>
      </c>
      <c r="Y97" s="5">
        <v>52</v>
      </c>
      <c r="Z97" s="6">
        <v>-0.41</v>
      </c>
      <c r="AA97" s="5">
        <v>21</v>
      </c>
      <c r="AB97" s="3">
        <v>5.1491366244625032E-2</v>
      </c>
      <c r="AC97" s="5">
        <v>40</v>
      </c>
      <c r="AD97" s="3">
        <v>0.12830781792741786</v>
      </c>
      <c r="AE97" s="5">
        <v>17</v>
      </c>
      <c r="AF97" s="3">
        <v>4.4813863657901182E-3</v>
      </c>
      <c r="AG97" s="5">
        <v>52</v>
      </c>
      <c r="AH97" s="6">
        <v>0.53700000000000003</v>
      </c>
      <c r="AI97" s="5">
        <v>16</v>
      </c>
    </row>
    <row r="98" spans="1:35">
      <c r="A98">
        <v>131</v>
      </c>
      <c r="B98">
        <v>2005</v>
      </c>
      <c r="C98" s="2">
        <v>14</v>
      </c>
      <c r="D98" t="s">
        <v>57</v>
      </c>
      <c r="E98" s="2" t="str">
        <f t="shared" si="2"/>
        <v>2005-Boston College</v>
      </c>
      <c r="F98" s="2" t="s">
        <v>21</v>
      </c>
      <c r="G98" s="2" t="s">
        <v>58</v>
      </c>
      <c r="H98" s="2" t="s">
        <v>58</v>
      </c>
      <c r="I98" t="str">
        <f>CONCATENATE(B98,"-",G98)</f>
        <v>2005-Big East</v>
      </c>
      <c r="J98" t="s">
        <v>47</v>
      </c>
      <c r="K98">
        <v>9</v>
      </c>
      <c r="L98">
        <v>3</v>
      </c>
      <c r="M98" s="6">
        <f t="shared" si="3"/>
        <v>0.75</v>
      </c>
      <c r="N98" s="3">
        <v>0.1812694018521458</v>
      </c>
      <c r="O98" s="4">
        <v>246.19698799197275</v>
      </c>
      <c r="P98" s="5">
        <v>9</v>
      </c>
      <c r="Q98" s="6">
        <v>0.16058667298604254</v>
      </c>
      <c r="R98" s="5">
        <v>19</v>
      </c>
      <c r="S98" s="4">
        <v>236.25388037042916</v>
      </c>
      <c r="T98" s="4">
        <v>117.35204769658559</v>
      </c>
      <c r="U98" s="5">
        <v>22</v>
      </c>
      <c r="V98" s="4">
        <v>128.84494029538718</v>
      </c>
      <c r="W98" s="5">
        <v>7</v>
      </c>
      <c r="X98" s="6"/>
      <c r="Y98" s="5"/>
      <c r="Z98" s="6"/>
      <c r="AA98" s="5"/>
      <c r="AB98" s="3"/>
      <c r="AC98" s="5"/>
      <c r="AD98" s="3"/>
      <c r="AE98" s="5"/>
      <c r="AF98" s="3"/>
      <c r="AG98" s="5"/>
      <c r="AH98" s="6"/>
      <c r="AI98" s="5"/>
    </row>
    <row r="99" spans="1:35">
      <c r="A99">
        <v>142</v>
      </c>
      <c r="B99">
        <v>2006</v>
      </c>
      <c r="C99">
        <v>16</v>
      </c>
      <c r="D99" t="s">
        <v>57</v>
      </c>
      <c r="E99" s="2" t="str">
        <f t="shared" si="2"/>
        <v>2006-Boston College</v>
      </c>
      <c r="F99" s="2" t="s">
        <v>21</v>
      </c>
      <c r="G99" s="2" t="s">
        <v>59</v>
      </c>
      <c r="H99" s="2" t="s">
        <v>60</v>
      </c>
      <c r="I99" t="str">
        <f>CONCATENATE(B99,"-",G99)</f>
        <v>2006-ACC</v>
      </c>
      <c r="J99" t="s">
        <v>27</v>
      </c>
      <c r="K99">
        <v>10</v>
      </c>
      <c r="L99">
        <v>3</v>
      </c>
      <c r="M99" s="6">
        <f t="shared" si="3"/>
        <v>0.76923076923076927</v>
      </c>
      <c r="N99" s="3">
        <v>0.17583094184727471</v>
      </c>
      <c r="O99" s="4">
        <v>236.30529373034739</v>
      </c>
      <c r="P99" s="5">
        <v>20</v>
      </c>
      <c r="Q99" s="6">
        <v>0.20341334988482215</v>
      </c>
      <c r="R99" s="5">
        <v>11</v>
      </c>
      <c r="S99" s="4">
        <v>235.16618836945494</v>
      </c>
      <c r="T99" s="4">
        <v>113.29974277215149</v>
      </c>
      <c r="U99" s="5">
        <v>32</v>
      </c>
      <c r="V99" s="4">
        <v>123.0055509581959</v>
      </c>
      <c r="W99" s="5">
        <v>14</v>
      </c>
    </row>
    <row r="100" spans="1:35">
      <c r="A100">
        <v>154</v>
      </c>
      <c r="B100">
        <v>2007</v>
      </c>
      <c r="C100">
        <v>19</v>
      </c>
      <c r="D100" t="s">
        <v>57</v>
      </c>
      <c r="E100" s="2" t="str">
        <f t="shared" si="2"/>
        <v>2007-Boston College</v>
      </c>
      <c r="F100" s="2" t="s">
        <v>21</v>
      </c>
      <c r="G100" s="2" t="s">
        <v>59</v>
      </c>
      <c r="H100" s="2" t="s">
        <v>60</v>
      </c>
      <c r="I100" t="str">
        <f>CONCATENATE(B100,"-",G100)</f>
        <v>2007-ACC</v>
      </c>
      <c r="J100" t="s">
        <v>61</v>
      </c>
      <c r="K100">
        <v>11</v>
      </c>
      <c r="L100">
        <v>3</v>
      </c>
      <c r="M100" s="6">
        <f t="shared" si="3"/>
        <v>0.7857142857142857</v>
      </c>
      <c r="N100" s="3">
        <v>0.16467526324926832</v>
      </c>
      <c r="O100" s="4">
        <v>231.10874302435894</v>
      </c>
      <c r="P100" s="5">
        <v>20</v>
      </c>
      <c r="Q100" s="6">
        <v>0.156</v>
      </c>
      <c r="R100" s="5">
        <v>19</v>
      </c>
      <c r="S100" s="4">
        <v>232.93505264985367</v>
      </c>
      <c r="T100" s="4">
        <v>118.6014648132669</v>
      </c>
      <c r="U100" s="5">
        <v>14</v>
      </c>
      <c r="V100" s="4">
        <v>112.50727821109204</v>
      </c>
      <c r="W100" s="5">
        <v>29</v>
      </c>
      <c r="X100" s="6">
        <v>0.42399999999999999</v>
      </c>
      <c r="Y100" s="5">
        <v>10</v>
      </c>
      <c r="Z100" s="6">
        <v>-0.26900000000000002</v>
      </c>
      <c r="AA100" s="5">
        <v>30</v>
      </c>
      <c r="AB100" s="3">
        <v>0.11527876057847329</v>
      </c>
      <c r="AC100" s="5">
        <v>14</v>
      </c>
      <c r="AD100" s="3">
        <v>7.149762157342357E-2</v>
      </c>
      <c r="AE100" s="5">
        <v>29</v>
      </c>
      <c r="AF100" s="3">
        <v>-2.210111890262852E-2</v>
      </c>
      <c r="AG100" s="5">
        <v>105</v>
      </c>
      <c r="AH100" s="6">
        <v>0.48399999999999999</v>
      </c>
      <c r="AI100" s="5">
        <v>88</v>
      </c>
    </row>
    <row r="101" spans="1:35">
      <c r="A101">
        <v>210</v>
      </c>
      <c r="B101">
        <v>2008</v>
      </c>
      <c r="C101">
        <v>26</v>
      </c>
      <c r="D101" t="s">
        <v>57</v>
      </c>
      <c r="E101" s="2" t="str">
        <f t="shared" si="2"/>
        <v>2008-Boston College</v>
      </c>
      <c r="F101" s="2" t="s">
        <v>21</v>
      </c>
      <c r="G101" s="2" t="s">
        <v>59</v>
      </c>
      <c r="H101" s="2" t="s">
        <v>60</v>
      </c>
      <c r="I101" t="str">
        <f>CONCATENATE(B101,"-",G101)</f>
        <v>2008-ACC</v>
      </c>
      <c r="J101" t="s">
        <v>62</v>
      </c>
      <c r="K101">
        <v>9</v>
      </c>
      <c r="L101">
        <v>5</v>
      </c>
      <c r="M101" s="6">
        <f t="shared" si="3"/>
        <v>0.6428571428571429</v>
      </c>
      <c r="N101" s="3">
        <v>0.13136068518223684</v>
      </c>
      <c r="O101" s="4">
        <v>222.53106024090857</v>
      </c>
      <c r="P101" s="5">
        <v>27</v>
      </c>
      <c r="Q101" s="6">
        <v>0.17199999999999999</v>
      </c>
      <c r="R101" s="5">
        <v>13</v>
      </c>
      <c r="S101" s="4">
        <v>226.27213703644736</v>
      </c>
      <c r="T101" s="4">
        <v>104.36209408309701</v>
      </c>
      <c r="U101" s="5">
        <v>53</v>
      </c>
      <c r="V101" s="4">
        <v>118.16896615781158</v>
      </c>
      <c r="W101" s="5">
        <v>16</v>
      </c>
      <c r="X101" s="6">
        <v>8.2000000000000003E-2</v>
      </c>
      <c r="Y101" s="5">
        <v>75</v>
      </c>
      <c r="Z101" s="6">
        <v>-0.56399999999999995</v>
      </c>
      <c r="AA101" s="5">
        <v>5</v>
      </c>
      <c r="AB101" s="3">
        <v>1.737463404217399E-2</v>
      </c>
      <c r="AC101" s="5">
        <v>54</v>
      </c>
      <c r="AD101" s="3">
        <v>0.13368958440809667</v>
      </c>
      <c r="AE101" s="5">
        <v>10</v>
      </c>
      <c r="AF101" s="3">
        <v>-1.970353326803382E-2</v>
      </c>
      <c r="AG101" s="5">
        <v>100</v>
      </c>
      <c r="AH101" s="6">
        <v>0.47599999999999998</v>
      </c>
      <c r="AI101" s="5">
        <v>93</v>
      </c>
    </row>
    <row r="102" spans="1:35">
      <c r="A102">
        <v>220</v>
      </c>
      <c r="B102">
        <v>2009</v>
      </c>
      <c r="C102">
        <v>30</v>
      </c>
      <c r="D102" t="s">
        <v>57</v>
      </c>
      <c r="E102" s="2" t="str">
        <f t="shared" si="2"/>
        <v>2009-Boston College</v>
      </c>
      <c r="F102" s="2" t="s">
        <v>21</v>
      </c>
      <c r="G102" s="2" t="s">
        <v>59</v>
      </c>
      <c r="H102" s="2" t="s">
        <v>60</v>
      </c>
      <c r="I102" t="str">
        <f>CONCATENATE(B102,"-",G102)</f>
        <v>2009-ACC</v>
      </c>
      <c r="J102" t="s">
        <v>11</v>
      </c>
      <c r="K102">
        <v>8</v>
      </c>
      <c r="L102">
        <v>5</v>
      </c>
      <c r="M102" s="6">
        <f t="shared" si="3"/>
        <v>0.61538461538461542</v>
      </c>
      <c r="N102" s="3">
        <v>0.12449782789512384</v>
      </c>
      <c r="O102" s="4">
        <v>223.17973251134924</v>
      </c>
      <c r="P102" s="5">
        <v>33</v>
      </c>
      <c r="Q102" s="6">
        <v>0.10100000000000001</v>
      </c>
      <c r="R102" s="5">
        <v>34</v>
      </c>
      <c r="S102" s="4">
        <v>224.89956557902477</v>
      </c>
      <c r="T102" s="4">
        <v>100.24715471997655</v>
      </c>
      <c r="U102" s="5">
        <v>65</v>
      </c>
      <c r="V102" s="4">
        <v>122.93257779137268</v>
      </c>
      <c r="W102" s="5">
        <v>15</v>
      </c>
      <c r="X102" s="6">
        <v>-9.5000000000000001E-2</v>
      </c>
      <c r="Y102" s="5">
        <v>75</v>
      </c>
      <c r="Z102" s="6">
        <v>-0.58899999999999997</v>
      </c>
      <c r="AA102" s="5">
        <v>5</v>
      </c>
      <c r="AB102" s="3">
        <v>-2.6199248883242855E-2</v>
      </c>
      <c r="AC102" s="5">
        <v>74</v>
      </c>
      <c r="AD102" s="3">
        <v>0.14991262598927624</v>
      </c>
      <c r="AE102" s="5">
        <v>13</v>
      </c>
      <c r="AF102" s="3">
        <v>7.8445078909045868E-4</v>
      </c>
      <c r="AG102" s="5">
        <v>56</v>
      </c>
      <c r="AH102" s="6">
        <v>0.47</v>
      </c>
      <c r="AI102" s="5">
        <v>100</v>
      </c>
    </row>
    <row r="103" spans="1:35">
      <c r="A103">
        <v>413</v>
      </c>
      <c r="B103">
        <v>2010</v>
      </c>
      <c r="C103">
        <v>49</v>
      </c>
      <c r="D103" t="s">
        <v>57</v>
      </c>
      <c r="E103" s="2" t="str">
        <f t="shared" si="2"/>
        <v>2010-Boston College</v>
      </c>
      <c r="F103" s="2" t="s">
        <v>21</v>
      </c>
      <c r="G103" s="2" t="s">
        <v>59</v>
      </c>
      <c r="H103" s="2" t="s">
        <v>60</v>
      </c>
      <c r="I103" t="str">
        <f>CONCATENATE(B103,"-",G103)</f>
        <v>2010-ACC</v>
      </c>
      <c r="J103" t="s">
        <v>12</v>
      </c>
      <c r="K103">
        <v>7</v>
      </c>
      <c r="L103">
        <v>6</v>
      </c>
      <c r="M103" s="6">
        <f t="shared" si="3"/>
        <v>0.53846153846153844</v>
      </c>
      <c r="N103" s="3">
        <v>2.374800584107041E-2</v>
      </c>
      <c r="O103" s="4">
        <v>206.71534625634263</v>
      </c>
      <c r="P103" s="5">
        <v>54</v>
      </c>
      <c r="Q103" s="6">
        <v>0.04</v>
      </c>
      <c r="R103" s="5">
        <v>50</v>
      </c>
      <c r="S103" s="4">
        <v>204.74960116821407</v>
      </c>
      <c r="T103" s="4">
        <v>90.952119762460811</v>
      </c>
      <c r="U103" s="5">
        <v>94</v>
      </c>
      <c r="V103" s="4">
        <v>115.76322649388182</v>
      </c>
      <c r="W103" s="5">
        <v>33</v>
      </c>
      <c r="X103" s="6">
        <v>-0.28899999999999998</v>
      </c>
      <c r="Y103" s="5">
        <v>100</v>
      </c>
      <c r="Z103" s="6">
        <v>-0.40500000000000003</v>
      </c>
      <c r="AA103" s="5">
        <v>15</v>
      </c>
      <c r="AB103" s="3">
        <v>-8.0794945494347792E-2</v>
      </c>
      <c r="AC103" s="5">
        <v>96</v>
      </c>
      <c r="AD103" s="3">
        <v>0.10291869041357031</v>
      </c>
      <c r="AE103" s="5">
        <v>21</v>
      </c>
      <c r="AF103" s="3">
        <v>1.6242609218478921E-3</v>
      </c>
      <c r="AG103" s="5">
        <v>64</v>
      </c>
      <c r="AH103" s="6">
        <v>0.501</v>
      </c>
      <c r="AI103" s="5">
        <v>56</v>
      </c>
    </row>
    <row r="104" spans="1:35">
      <c r="A104">
        <v>601</v>
      </c>
      <c r="B104">
        <v>2011</v>
      </c>
      <c r="C104">
        <v>74</v>
      </c>
      <c r="D104" t="s">
        <v>57</v>
      </c>
      <c r="E104" s="2" t="str">
        <f t="shared" si="2"/>
        <v>2011-Boston College</v>
      </c>
      <c r="F104" s="2" t="s">
        <v>21</v>
      </c>
      <c r="G104" s="2" t="s">
        <v>59</v>
      </c>
      <c r="H104" s="2" t="s">
        <v>60</v>
      </c>
      <c r="I104" t="str">
        <f>CONCATENATE(B104,"-",G104)</f>
        <v>2011-ACC</v>
      </c>
      <c r="J104" s="4" t="s">
        <v>9</v>
      </c>
      <c r="K104">
        <v>4</v>
      </c>
      <c r="L104">
        <v>8</v>
      </c>
      <c r="M104" s="6">
        <f t="shared" si="3"/>
        <v>0.33333333333333331</v>
      </c>
      <c r="N104" s="3">
        <v>-6.3653486012854033E-2</v>
      </c>
      <c r="O104" s="4">
        <v>186.40342365560326</v>
      </c>
      <c r="P104" s="5">
        <v>94</v>
      </c>
      <c r="Q104" s="6">
        <v>-6.0000000000000001E-3</v>
      </c>
      <c r="R104" s="5">
        <v>64</v>
      </c>
      <c r="S104" s="4">
        <v>187.26930279742919</v>
      </c>
      <c r="T104" s="4">
        <v>84.947229745573011</v>
      </c>
      <c r="U104" s="5">
        <v>106</v>
      </c>
      <c r="V104" s="4">
        <v>101.45619391003025</v>
      </c>
      <c r="W104" s="5">
        <v>62</v>
      </c>
      <c r="X104" s="6">
        <v>-0.26</v>
      </c>
      <c r="Y104" s="5">
        <v>95</v>
      </c>
      <c r="Z104" s="6">
        <v>-0.187</v>
      </c>
      <c r="AA104" s="5">
        <v>40</v>
      </c>
      <c r="AB104" s="3">
        <v>-9.1100598072286793E-2</v>
      </c>
      <c r="AC104" s="5">
        <v>101</v>
      </c>
      <c r="AD104" s="3">
        <v>2.2870406749742681E-2</v>
      </c>
      <c r="AE104" s="5">
        <v>51</v>
      </c>
      <c r="AF104" s="3">
        <v>4.5767053096900821E-3</v>
      </c>
      <c r="AG104" s="5">
        <v>54</v>
      </c>
      <c r="AH104" s="6">
        <v>0.53600000000000003</v>
      </c>
      <c r="AI104" s="5">
        <v>14</v>
      </c>
    </row>
    <row r="105" spans="1:35">
      <c r="A105">
        <v>158</v>
      </c>
      <c r="B105">
        <v>2012</v>
      </c>
      <c r="C105">
        <v>88</v>
      </c>
      <c r="D105" t="s">
        <v>57</v>
      </c>
      <c r="E105" s="2" t="str">
        <f t="shared" si="2"/>
        <v>2012-Boston College</v>
      </c>
      <c r="F105" s="2" t="s">
        <v>21</v>
      </c>
      <c r="G105" s="2" t="s">
        <v>59</v>
      </c>
      <c r="H105" s="2" t="s">
        <v>60</v>
      </c>
      <c r="I105" t="str">
        <f>CONCATENATE(B105,"-",G105)</f>
        <v>2012-ACC</v>
      </c>
      <c r="J105" s="4" t="s">
        <v>45</v>
      </c>
      <c r="K105">
        <v>2</v>
      </c>
      <c r="L105">
        <v>10</v>
      </c>
      <c r="M105" s="6">
        <f t="shared" si="3"/>
        <v>0.16666666666666666</v>
      </c>
      <c r="N105" s="3">
        <v>-0.11056243372485268</v>
      </c>
      <c r="O105" s="4">
        <v>183.65450712370375</v>
      </c>
      <c r="P105" s="5">
        <v>93</v>
      </c>
      <c r="Q105" s="6">
        <v>-9.9000000000000005E-2</v>
      </c>
      <c r="R105" s="5">
        <v>86</v>
      </c>
      <c r="S105" s="4">
        <v>177.88751325502946</v>
      </c>
      <c r="T105" s="4">
        <v>90.399917232680096</v>
      </c>
      <c r="U105" s="5">
        <v>90</v>
      </c>
      <c r="V105" s="4">
        <v>93.254589891023642</v>
      </c>
      <c r="W105" s="5">
        <v>80</v>
      </c>
      <c r="X105" s="6">
        <v>-0.19900000000000001</v>
      </c>
      <c r="Y105" s="5">
        <v>89</v>
      </c>
      <c r="Z105" s="6">
        <v>0.16900000000000001</v>
      </c>
      <c r="AA105" s="5">
        <v>81</v>
      </c>
      <c r="AB105" s="3">
        <v>-6.8093601936048465E-2</v>
      </c>
      <c r="AC105" s="5">
        <v>97</v>
      </c>
      <c r="AD105" s="3">
        <v>-5.520877302869328E-2</v>
      </c>
      <c r="AE105" s="5">
        <v>81</v>
      </c>
      <c r="AF105" s="3">
        <v>1.2739941239889072E-2</v>
      </c>
      <c r="AG105" s="5">
        <v>36</v>
      </c>
      <c r="AH105" s="6">
        <v>0.45600000000000002</v>
      </c>
      <c r="AI105" s="5">
        <v>111</v>
      </c>
    </row>
    <row r="106" spans="1:35">
      <c r="A106">
        <v>621</v>
      </c>
      <c r="B106">
        <v>2005</v>
      </c>
      <c r="C106" s="2">
        <v>84</v>
      </c>
      <c r="D106" t="s">
        <v>63</v>
      </c>
      <c r="E106" s="2" t="str">
        <f t="shared" si="2"/>
        <v>2005-Bowling Green</v>
      </c>
      <c r="F106" s="2" t="s">
        <v>6</v>
      </c>
      <c r="G106" s="2" t="s">
        <v>15</v>
      </c>
      <c r="H106" s="2" t="s">
        <v>49</v>
      </c>
      <c r="I106" t="str">
        <f>CONCATENATE(B106,"-",G106)</f>
        <v>2005-MAC</v>
      </c>
      <c r="J106" t="s">
        <v>64</v>
      </c>
      <c r="K106">
        <v>6</v>
      </c>
      <c r="L106">
        <v>5</v>
      </c>
      <c r="M106" s="6">
        <f t="shared" si="3"/>
        <v>0.54545454545454541</v>
      </c>
      <c r="N106" s="3">
        <v>-7.2326986654886974E-2</v>
      </c>
      <c r="O106" s="4">
        <v>195.42370870539062</v>
      </c>
      <c r="P106" s="5">
        <v>77</v>
      </c>
      <c r="Q106" s="6">
        <v>-9.8727152624889153E-2</v>
      </c>
      <c r="R106" s="5">
        <v>90</v>
      </c>
      <c r="S106" s="4">
        <v>185.5346026690226</v>
      </c>
      <c r="T106" s="4">
        <v>104.2950168536004</v>
      </c>
      <c r="U106" s="5">
        <v>56</v>
      </c>
      <c r="V106" s="4">
        <v>91.128691851790251</v>
      </c>
      <c r="W106" s="5">
        <v>92</v>
      </c>
      <c r="X106" s="6"/>
      <c r="Y106" s="5"/>
      <c r="Z106" s="6"/>
      <c r="AA106" s="5"/>
      <c r="AB106" s="3"/>
      <c r="AC106" s="5"/>
      <c r="AD106" s="3"/>
      <c r="AE106" s="5"/>
      <c r="AF106" s="3"/>
      <c r="AG106" s="5"/>
      <c r="AH106" s="6"/>
      <c r="AI106" s="5"/>
    </row>
    <row r="107" spans="1:35">
      <c r="A107">
        <v>806</v>
      </c>
      <c r="B107">
        <v>2006</v>
      </c>
      <c r="C107">
        <v>105</v>
      </c>
      <c r="D107" t="s">
        <v>63</v>
      </c>
      <c r="E107" s="2" t="str">
        <f t="shared" si="2"/>
        <v>2006-Bowling Green</v>
      </c>
      <c r="F107" s="2" t="s">
        <v>6</v>
      </c>
      <c r="G107" s="2" t="s">
        <v>15</v>
      </c>
      <c r="H107" s="2" t="s">
        <v>49</v>
      </c>
      <c r="I107" t="str">
        <f>CONCATENATE(B107,"-",G107)</f>
        <v>2006-MAC</v>
      </c>
      <c r="J107" t="s">
        <v>9</v>
      </c>
      <c r="K107">
        <v>4</v>
      </c>
      <c r="L107">
        <v>8</v>
      </c>
      <c r="M107" s="6">
        <f t="shared" si="3"/>
        <v>0.33333333333333331</v>
      </c>
      <c r="N107" s="3">
        <v>-0.16695121969025564</v>
      </c>
      <c r="O107" s="4">
        <v>173.68913104389</v>
      </c>
      <c r="P107" s="5">
        <v>104</v>
      </c>
      <c r="Q107" s="6">
        <v>-0.1778881449543154</v>
      </c>
      <c r="R107" s="5">
        <v>106</v>
      </c>
      <c r="S107" s="4">
        <v>166.60975606194887</v>
      </c>
      <c r="T107" s="4">
        <v>91.802057155379586</v>
      </c>
      <c r="U107" s="5">
        <v>95</v>
      </c>
      <c r="V107" s="4">
        <v>81.887073888510415</v>
      </c>
      <c r="W107" s="5">
        <v>114</v>
      </c>
    </row>
    <row r="108" spans="1:35">
      <c r="A108">
        <v>774</v>
      </c>
      <c r="B108">
        <v>2007</v>
      </c>
      <c r="C108">
        <v>92</v>
      </c>
      <c r="D108" t="s">
        <v>63</v>
      </c>
      <c r="E108" s="2" t="str">
        <f t="shared" si="2"/>
        <v>2007-Bowling Green</v>
      </c>
      <c r="F108" s="2" t="s">
        <v>6</v>
      </c>
      <c r="G108" s="2" t="s">
        <v>15</v>
      </c>
      <c r="H108" s="2" t="s">
        <v>49</v>
      </c>
      <c r="I108" t="str">
        <f>CONCATENATE(B108,"-",G108)</f>
        <v>2007-MAC</v>
      </c>
      <c r="J108" t="s">
        <v>11</v>
      </c>
      <c r="K108">
        <v>8</v>
      </c>
      <c r="L108">
        <v>5</v>
      </c>
      <c r="M108" s="6">
        <f t="shared" si="3"/>
        <v>0.61538461538461542</v>
      </c>
      <c r="N108" s="3">
        <v>-0.1535431851623956</v>
      </c>
      <c r="O108" s="4">
        <v>189.95790745865963</v>
      </c>
      <c r="P108" s="5">
        <v>84</v>
      </c>
      <c r="Q108" s="6">
        <v>-0.155</v>
      </c>
      <c r="R108" s="5">
        <v>101</v>
      </c>
      <c r="S108" s="4">
        <v>169.29136296752088</v>
      </c>
      <c r="T108" s="4">
        <v>100.10569033651744</v>
      </c>
      <c r="U108" s="5">
        <v>63</v>
      </c>
      <c r="V108" s="4">
        <v>89.852217122142207</v>
      </c>
      <c r="W108" s="5">
        <v>97</v>
      </c>
      <c r="X108" s="6">
        <v>-0.17599999999999999</v>
      </c>
      <c r="Y108" s="5">
        <v>90</v>
      </c>
      <c r="Z108" s="6">
        <v>0.47099999999999997</v>
      </c>
      <c r="AA108" s="5">
        <v>107</v>
      </c>
      <c r="AB108" s="3">
        <v>-3.6163808445705346E-2</v>
      </c>
      <c r="AC108" s="5">
        <v>82</v>
      </c>
      <c r="AD108" s="3">
        <v>-0.11471724587541986</v>
      </c>
      <c r="AE108" s="5">
        <v>104</v>
      </c>
      <c r="AF108" s="3">
        <v>-2.662130841270401E-3</v>
      </c>
      <c r="AG108" s="5">
        <v>71</v>
      </c>
      <c r="AH108" s="6">
        <v>0.48</v>
      </c>
      <c r="AI108" s="5">
        <v>91</v>
      </c>
    </row>
    <row r="109" spans="1:35">
      <c r="A109">
        <v>442</v>
      </c>
      <c r="B109">
        <v>2008</v>
      </c>
      <c r="C109">
        <v>56</v>
      </c>
      <c r="D109" t="s">
        <v>63</v>
      </c>
      <c r="E109" s="2" t="str">
        <f t="shared" si="2"/>
        <v>2008-Bowling Green</v>
      </c>
      <c r="F109" s="2" t="s">
        <v>6</v>
      </c>
      <c r="G109" s="2" t="s">
        <v>15</v>
      </c>
      <c r="H109" s="2" t="s">
        <v>49</v>
      </c>
      <c r="I109" t="str">
        <f>CONCATENATE(B109,"-",G109)</f>
        <v>2008-MAC</v>
      </c>
      <c r="J109" t="s">
        <v>33</v>
      </c>
      <c r="K109">
        <v>6</v>
      </c>
      <c r="L109">
        <v>6</v>
      </c>
      <c r="M109" s="6">
        <f t="shared" si="3"/>
        <v>0.5</v>
      </c>
      <c r="N109" s="3">
        <v>1.1732810698335037E-2</v>
      </c>
      <c r="O109" s="4">
        <v>206.5404204402455</v>
      </c>
      <c r="P109" s="5">
        <v>54</v>
      </c>
      <c r="Q109" s="6">
        <v>4.7E-2</v>
      </c>
      <c r="R109" s="5">
        <v>46</v>
      </c>
      <c r="S109" s="4">
        <v>202.34656213966701</v>
      </c>
      <c r="T109" s="4">
        <v>102.42177317875615</v>
      </c>
      <c r="U109" s="5">
        <v>57</v>
      </c>
      <c r="V109" s="4">
        <v>104.11864726148934</v>
      </c>
      <c r="W109" s="5">
        <v>55</v>
      </c>
      <c r="X109" s="6">
        <v>0.13300000000000001</v>
      </c>
      <c r="Y109" s="5">
        <v>69</v>
      </c>
      <c r="Z109" s="6">
        <v>-1E-3</v>
      </c>
      <c r="AA109" s="5">
        <v>83</v>
      </c>
      <c r="AB109" s="3">
        <v>2.0618589327549761E-2</v>
      </c>
      <c r="AC109" s="5">
        <v>50</v>
      </c>
      <c r="AD109" s="3">
        <v>1.2170523940482848E-3</v>
      </c>
      <c r="AE109" s="5">
        <v>59</v>
      </c>
      <c r="AF109" s="3">
        <v>-1.0102831023263007E-2</v>
      </c>
      <c r="AG109" s="5">
        <v>79</v>
      </c>
      <c r="AH109" s="6">
        <v>0.53100000000000003</v>
      </c>
      <c r="AI109" s="5">
        <v>22</v>
      </c>
    </row>
    <row r="110" spans="1:35">
      <c r="A110">
        <v>469</v>
      </c>
      <c r="B110">
        <v>2009</v>
      </c>
      <c r="C110">
        <v>60</v>
      </c>
      <c r="D110" t="s">
        <v>63</v>
      </c>
      <c r="E110" s="2" t="str">
        <f t="shared" si="2"/>
        <v>2009-Bowling Green</v>
      </c>
      <c r="F110" s="2" t="s">
        <v>6</v>
      </c>
      <c r="G110" s="2" t="s">
        <v>15</v>
      </c>
      <c r="H110" s="2" t="s">
        <v>49</v>
      </c>
      <c r="I110" t="str">
        <f>CONCATENATE(B110,"-",G110)</f>
        <v>2009-MAC</v>
      </c>
      <c r="J110" t="s">
        <v>12</v>
      </c>
      <c r="K110">
        <v>7</v>
      </c>
      <c r="L110">
        <v>6</v>
      </c>
      <c r="M110" s="6">
        <f t="shared" si="3"/>
        <v>0.53846153846153844</v>
      </c>
      <c r="N110" s="3">
        <v>1.2051155250272314E-3</v>
      </c>
      <c r="O110" s="4">
        <v>219.51635959551629</v>
      </c>
      <c r="P110" s="5">
        <v>40</v>
      </c>
      <c r="Q110" s="6">
        <v>-6.2E-2</v>
      </c>
      <c r="R110" s="5">
        <v>78</v>
      </c>
      <c r="S110" s="4">
        <v>200.24102310500544</v>
      </c>
      <c r="T110" s="4">
        <v>125.17911995265371</v>
      </c>
      <c r="U110" s="5">
        <v>12</v>
      </c>
      <c r="V110" s="4">
        <v>94.337239642862571</v>
      </c>
      <c r="W110" s="5">
        <v>82</v>
      </c>
      <c r="X110" s="6">
        <v>-5.5E-2</v>
      </c>
      <c r="Y110" s="5">
        <v>69</v>
      </c>
      <c r="Z110" s="6">
        <v>0.184</v>
      </c>
      <c r="AA110" s="5">
        <v>83</v>
      </c>
      <c r="AB110" s="3">
        <v>4.8101907937006382E-2</v>
      </c>
      <c r="AC110" s="5">
        <v>39</v>
      </c>
      <c r="AD110" s="3">
        <v>-5.709465267015517E-2</v>
      </c>
      <c r="AE110" s="5">
        <v>82</v>
      </c>
      <c r="AF110" s="3">
        <v>1.019786025817602E-2</v>
      </c>
      <c r="AG110" s="5">
        <v>39</v>
      </c>
      <c r="AH110" s="6">
        <v>0.53300000000000003</v>
      </c>
      <c r="AI110" s="5">
        <v>17</v>
      </c>
    </row>
    <row r="111" spans="1:35">
      <c r="A111">
        <v>896</v>
      </c>
      <c r="B111">
        <v>2010</v>
      </c>
      <c r="C111">
        <v>109</v>
      </c>
      <c r="D111" t="s">
        <v>63</v>
      </c>
      <c r="E111" s="2" t="str">
        <f t="shared" si="2"/>
        <v>2010-Bowling Green</v>
      </c>
      <c r="F111" s="2" t="s">
        <v>6</v>
      </c>
      <c r="G111" s="2" t="s">
        <v>15</v>
      </c>
      <c r="H111" s="2" t="s">
        <v>49</v>
      </c>
      <c r="I111" t="str">
        <f>CONCATENATE(B111,"-",G111)</f>
        <v>2010-MAC</v>
      </c>
      <c r="J111" t="s">
        <v>45</v>
      </c>
      <c r="K111">
        <v>2</v>
      </c>
      <c r="L111">
        <v>10</v>
      </c>
      <c r="M111" s="6">
        <f t="shared" si="3"/>
        <v>0.16666666666666666</v>
      </c>
      <c r="N111" s="3">
        <v>-0.22985256877088273</v>
      </c>
      <c r="O111" s="4">
        <v>161.12938844531001</v>
      </c>
      <c r="P111" s="5">
        <v>114</v>
      </c>
      <c r="Q111" s="6">
        <v>-0.159</v>
      </c>
      <c r="R111" s="5">
        <v>103</v>
      </c>
      <c r="S111" s="4">
        <v>154.02948624582345</v>
      </c>
      <c r="T111" s="4">
        <v>76.386860943215666</v>
      </c>
      <c r="U111" s="5">
        <v>115</v>
      </c>
      <c r="V111" s="4">
        <v>84.742527502094333</v>
      </c>
      <c r="W111" s="5">
        <v>112</v>
      </c>
      <c r="X111" s="6">
        <v>-0.379</v>
      </c>
      <c r="Y111" s="5">
        <v>106</v>
      </c>
      <c r="Z111" s="6">
        <v>0.26900000000000002</v>
      </c>
      <c r="AA111" s="5">
        <v>101</v>
      </c>
      <c r="AB111" s="3">
        <v>-0.13583941013694617</v>
      </c>
      <c r="AC111" s="5">
        <v>112</v>
      </c>
      <c r="AD111" s="3">
        <v>-9.4994255835052707E-2</v>
      </c>
      <c r="AE111" s="5">
        <v>105</v>
      </c>
      <c r="AF111" s="3">
        <v>9.8109720111617753E-4</v>
      </c>
      <c r="AG111" s="5">
        <v>67</v>
      </c>
      <c r="AH111" s="6">
        <v>0.51700000000000002</v>
      </c>
      <c r="AI111" s="5">
        <v>39</v>
      </c>
    </row>
    <row r="112" spans="1:35">
      <c r="A112">
        <v>633</v>
      </c>
      <c r="B112">
        <v>2011</v>
      </c>
      <c r="C112">
        <v>77</v>
      </c>
      <c r="D112" t="s">
        <v>63</v>
      </c>
      <c r="E112" s="2" t="str">
        <f t="shared" si="2"/>
        <v>2011-Bowling Green</v>
      </c>
      <c r="F112" s="2" t="s">
        <v>6</v>
      </c>
      <c r="G112" s="2" t="s">
        <v>15</v>
      </c>
      <c r="H112" s="2" t="s">
        <v>49</v>
      </c>
      <c r="I112" t="str">
        <f>CONCATENATE(B112,"-",G112)</f>
        <v>2011-MAC</v>
      </c>
      <c r="J112" s="4" t="s">
        <v>17</v>
      </c>
      <c r="K112">
        <v>5</v>
      </c>
      <c r="L112">
        <v>7</v>
      </c>
      <c r="M112" s="6">
        <f t="shared" si="3"/>
        <v>0.41666666666666669</v>
      </c>
      <c r="N112" s="3">
        <v>-8.1492672339462863E-2</v>
      </c>
      <c r="O112" s="4">
        <v>197.50776155958849</v>
      </c>
      <c r="P112" s="5">
        <v>74</v>
      </c>
      <c r="Q112" s="6">
        <v>-9.1999999999999998E-2</v>
      </c>
      <c r="R112" s="5">
        <v>90</v>
      </c>
      <c r="S112" s="4">
        <v>183.70146553210742</v>
      </c>
      <c r="T112" s="4">
        <v>100.805321436588</v>
      </c>
      <c r="U112" s="5">
        <v>59</v>
      </c>
      <c r="V112" s="4">
        <v>96.702440123000486</v>
      </c>
      <c r="W112" s="5">
        <v>74</v>
      </c>
      <c r="X112" s="6">
        <v>-0.154</v>
      </c>
      <c r="Y112" s="5">
        <v>83</v>
      </c>
      <c r="Z112" s="6">
        <v>0.22500000000000001</v>
      </c>
      <c r="AA112" s="5">
        <v>81</v>
      </c>
      <c r="AB112" s="3">
        <v>-2.9583445101170378E-2</v>
      </c>
      <c r="AC112" s="5">
        <v>72</v>
      </c>
      <c r="AD112" s="3">
        <v>-5.9014017385716142E-2</v>
      </c>
      <c r="AE112" s="5">
        <v>77</v>
      </c>
      <c r="AF112" s="3">
        <v>7.1047901474236529E-3</v>
      </c>
      <c r="AG112" s="5">
        <v>47</v>
      </c>
      <c r="AH112" s="6">
        <v>0.49099999999999999</v>
      </c>
      <c r="AI112" s="5">
        <v>72</v>
      </c>
    </row>
    <row r="113" spans="1:35">
      <c r="A113">
        <v>624</v>
      </c>
      <c r="B113">
        <v>2012</v>
      </c>
      <c r="C113">
        <v>67</v>
      </c>
      <c r="D113" t="s">
        <v>63</v>
      </c>
      <c r="E113" s="2" t="str">
        <f t="shared" si="2"/>
        <v>2012-Bowling Green</v>
      </c>
      <c r="F113" s="2" t="s">
        <v>6</v>
      </c>
      <c r="G113" s="2" t="s">
        <v>15</v>
      </c>
      <c r="H113" s="2" t="s">
        <v>16</v>
      </c>
      <c r="I113" t="str">
        <f>CONCATENATE(B113,"-",G113)</f>
        <v>2012-MAC</v>
      </c>
      <c r="J113" s="4" t="s">
        <v>11</v>
      </c>
      <c r="K113">
        <v>8</v>
      </c>
      <c r="L113">
        <v>5</v>
      </c>
      <c r="M113" s="6">
        <f t="shared" si="3"/>
        <v>0.61538461538461542</v>
      </c>
      <c r="N113" s="3">
        <v>-4.178491674540747E-2</v>
      </c>
      <c r="O113" s="4">
        <v>202.28668800929722</v>
      </c>
      <c r="P113" s="5">
        <v>64</v>
      </c>
      <c r="Q113" s="6">
        <v>-4.1000000000000002E-2</v>
      </c>
      <c r="R113" s="5">
        <v>72</v>
      </c>
      <c r="S113" s="4">
        <v>191.6430166509185</v>
      </c>
      <c r="T113" s="4">
        <v>93.947139695597315</v>
      </c>
      <c r="U113" s="5">
        <v>98</v>
      </c>
      <c r="V113" s="4">
        <v>108.33954831369991</v>
      </c>
      <c r="W113" s="5">
        <v>49</v>
      </c>
      <c r="X113" s="6">
        <v>-0.27700000000000002</v>
      </c>
      <c r="Y113" s="5">
        <v>102</v>
      </c>
      <c r="Z113" s="6">
        <v>-0.186</v>
      </c>
      <c r="AA113" s="5">
        <v>41</v>
      </c>
      <c r="AB113" s="3">
        <v>-7.1474439882954377E-2</v>
      </c>
      <c r="AC113" s="5">
        <v>100</v>
      </c>
      <c r="AD113" s="3">
        <v>4.5553630872443955E-2</v>
      </c>
      <c r="AE113" s="5">
        <v>38</v>
      </c>
      <c r="AF113" s="3">
        <v>-1.5864107734897048E-2</v>
      </c>
      <c r="AG113" s="5">
        <v>95</v>
      </c>
      <c r="AH113" s="6">
        <v>0.53200000000000003</v>
      </c>
      <c r="AI113" s="5">
        <v>24</v>
      </c>
    </row>
    <row r="114" spans="1:35">
      <c r="A114" s="2">
        <v>906</v>
      </c>
      <c r="B114" s="2">
        <v>2005</v>
      </c>
      <c r="C114" s="2">
        <v>116</v>
      </c>
      <c r="D114" s="2" t="s">
        <v>65</v>
      </c>
      <c r="E114" s="2" t="str">
        <f t="shared" si="2"/>
        <v>2005-Buffalo</v>
      </c>
      <c r="F114" s="2" t="s">
        <v>6</v>
      </c>
      <c r="G114" s="2" t="s">
        <v>15</v>
      </c>
      <c r="H114" s="2" t="s">
        <v>16</v>
      </c>
      <c r="I114" t="str">
        <f>CONCATENATE(B114,"-",G114)</f>
        <v>2005-MAC</v>
      </c>
      <c r="J114" s="2" t="s">
        <v>66</v>
      </c>
      <c r="K114" s="2">
        <v>1</v>
      </c>
      <c r="L114" s="2">
        <v>10</v>
      </c>
      <c r="M114" s="6">
        <f t="shared" si="3"/>
        <v>9.0909090909090912E-2</v>
      </c>
      <c r="N114" s="7">
        <v>-0.2372163687045277</v>
      </c>
      <c r="O114" s="8">
        <v>154.8808727499551</v>
      </c>
      <c r="P114" s="9">
        <v>117</v>
      </c>
      <c r="Q114" s="10">
        <v>-0.23057275572390262</v>
      </c>
      <c r="R114" s="9">
        <v>114</v>
      </c>
      <c r="S114" s="8">
        <v>152.55672625909446</v>
      </c>
      <c r="T114" s="8">
        <v>70.769982543168155</v>
      </c>
      <c r="U114" s="9">
        <v>117</v>
      </c>
      <c r="V114" s="8">
        <v>84.110890206786948</v>
      </c>
      <c r="W114" s="9">
        <v>111</v>
      </c>
      <c r="X114" s="10"/>
      <c r="Y114" s="9"/>
      <c r="Z114" s="10"/>
      <c r="AA114" s="9"/>
      <c r="AB114" s="7"/>
      <c r="AC114" s="9"/>
      <c r="AD114" s="7"/>
      <c r="AE114" s="9"/>
      <c r="AF114" s="7"/>
      <c r="AG114" s="9"/>
      <c r="AH114" s="10"/>
      <c r="AI114" s="9"/>
    </row>
    <row r="115" spans="1:35">
      <c r="A115">
        <v>920</v>
      </c>
      <c r="B115">
        <v>2006</v>
      </c>
      <c r="C115">
        <v>117</v>
      </c>
      <c r="D115" t="s">
        <v>65</v>
      </c>
      <c r="E115" s="2" t="str">
        <f t="shared" si="2"/>
        <v>2006-Buffalo</v>
      </c>
      <c r="F115" s="2" t="s">
        <v>6</v>
      </c>
      <c r="G115" s="2" t="s">
        <v>15</v>
      </c>
      <c r="H115" s="2" t="s">
        <v>16</v>
      </c>
      <c r="I115" t="str">
        <f>CONCATENATE(B115,"-",G115)</f>
        <v>2006-MAC</v>
      </c>
      <c r="J115" t="s">
        <v>45</v>
      </c>
      <c r="K115">
        <v>2</v>
      </c>
      <c r="L115">
        <v>10</v>
      </c>
      <c r="M115" s="6">
        <f t="shared" si="3"/>
        <v>0.16666666666666666</v>
      </c>
      <c r="N115" s="3">
        <v>-0.25297213605601371</v>
      </c>
      <c r="O115" s="4">
        <v>154.74432902636275</v>
      </c>
      <c r="P115" s="5">
        <v>118</v>
      </c>
      <c r="Q115" s="6">
        <v>-0.2578738887318347</v>
      </c>
      <c r="R115" s="5">
        <v>116</v>
      </c>
      <c r="S115" s="4">
        <v>149.40557278879726</v>
      </c>
      <c r="T115" s="4">
        <v>77.482857898049062</v>
      </c>
      <c r="U115" s="5">
        <v>114</v>
      </c>
      <c r="V115" s="4">
        <v>77.261471128313673</v>
      </c>
      <c r="W115" s="5">
        <v>118</v>
      </c>
    </row>
    <row r="116" spans="1:35">
      <c r="A116">
        <v>895</v>
      </c>
      <c r="B116">
        <v>2007</v>
      </c>
      <c r="C116">
        <v>114</v>
      </c>
      <c r="D116" t="s">
        <v>65</v>
      </c>
      <c r="E116" s="2" t="str">
        <f t="shared" si="2"/>
        <v>2007-Buffalo</v>
      </c>
      <c r="F116" s="2" t="s">
        <v>6</v>
      </c>
      <c r="G116" s="2" t="s">
        <v>15</v>
      </c>
      <c r="H116" s="2" t="s">
        <v>16</v>
      </c>
      <c r="I116" t="str">
        <f>CONCATENATE(B116,"-",G116)</f>
        <v>2007-MAC</v>
      </c>
      <c r="J116" t="s">
        <v>17</v>
      </c>
      <c r="K116">
        <v>5</v>
      </c>
      <c r="L116">
        <v>7</v>
      </c>
      <c r="M116" s="6">
        <f t="shared" si="3"/>
        <v>0.41666666666666669</v>
      </c>
      <c r="N116" s="3">
        <v>-0.22954421261462102</v>
      </c>
      <c r="O116" s="4">
        <v>176.61985033466277</v>
      </c>
      <c r="P116" s="5">
        <v>107</v>
      </c>
      <c r="Q116" s="6">
        <v>-0.19700000000000001</v>
      </c>
      <c r="R116" s="5">
        <v>113</v>
      </c>
      <c r="S116" s="4">
        <v>154.0911574770758</v>
      </c>
      <c r="T116" s="4">
        <v>89.023742062058417</v>
      </c>
      <c r="U116" s="5">
        <v>96</v>
      </c>
      <c r="V116" s="4">
        <v>87.596108272604354</v>
      </c>
      <c r="W116" s="5">
        <v>102</v>
      </c>
      <c r="X116" s="6">
        <v>-0.41799999999999998</v>
      </c>
      <c r="Y116" s="5">
        <v>110</v>
      </c>
      <c r="Z116" s="6">
        <v>0.54800000000000004</v>
      </c>
      <c r="AA116" s="5">
        <v>112</v>
      </c>
      <c r="AB116" s="3">
        <v>-0.10720207149659652</v>
      </c>
      <c r="AC116" s="5">
        <v>107</v>
      </c>
      <c r="AD116" s="3">
        <v>-0.13381646833590832</v>
      </c>
      <c r="AE116" s="5">
        <v>111</v>
      </c>
      <c r="AF116" s="3">
        <v>1.1474327217883837E-2</v>
      </c>
      <c r="AG116" s="5">
        <v>35</v>
      </c>
      <c r="AH116" s="6">
        <v>0.51</v>
      </c>
      <c r="AI116" s="5">
        <v>40</v>
      </c>
    </row>
    <row r="117" spans="1:35">
      <c r="A117">
        <v>504</v>
      </c>
      <c r="B117">
        <v>2008</v>
      </c>
      <c r="C117">
        <v>61</v>
      </c>
      <c r="D117" t="s">
        <v>65</v>
      </c>
      <c r="E117" s="2" t="str">
        <f t="shared" si="2"/>
        <v>2008-Buffalo</v>
      </c>
      <c r="F117" s="2" t="s">
        <v>6</v>
      </c>
      <c r="G117" s="2" t="s">
        <v>15</v>
      </c>
      <c r="H117" s="2" t="s">
        <v>16</v>
      </c>
      <c r="I117" t="str">
        <f>CONCATENATE(B117,"-",G117)</f>
        <v>2008-MAC</v>
      </c>
      <c r="J117" t="s">
        <v>67</v>
      </c>
      <c r="K117">
        <v>8</v>
      </c>
      <c r="L117">
        <v>6</v>
      </c>
      <c r="M117" s="6">
        <f t="shared" si="3"/>
        <v>0.5714285714285714</v>
      </c>
      <c r="N117" s="3">
        <v>-1.931691055280128E-2</v>
      </c>
      <c r="O117" s="4">
        <v>195.391704506347</v>
      </c>
      <c r="P117" s="5">
        <v>75</v>
      </c>
      <c r="Q117" s="6">
        <v>4.3999999999999997E-2</v>
      </c>
      <c r="R117" s="5">
        <v>48</v>
      </c>
      <c r="S117" s="4">
        <v>196.13661788943975</v>
      </c>
      <c r="T117" s="4">
        <v>101.03267263810503</v>
      </c>
      <c r="U117" s="5">
        <v>63</v>
      </c>
      <c r="V117" s="4">
        <v>94.359031868241971</v>
      </c>
      <c r="W117" s="5">
        <v>84</v>
      </c>
      <c r="X117" s="6">
        <v>0.186</v>
      </c>
      <c r="Y117" s="5">
        <v>56</v>
      </c>
      <c r="Z117" s="6">
        <v>8.2000000000000003E-2</v>
      </c>
      <c r="AA117" s="5">
        <v>68</v>
      </c>
      <c r="AB117" s="3">
        <v>2.5705604483291445E-2</v>
      </c>
      <c r="AC117" s="5">
        <v>48</v>
      </c>
      <c r="AD117" s="3">
        <v>-3.9217906356722933E-2</v>
      </c>
      <c r="AE117" s="5">
        <v>77</v>
      </c>
      <c r="AF117" s="3">
        <v>-5.8046086793697932E-3</v>
      </c>
      <c r="AG117" s="5">
        <v>72</v>
      </c>
      <c r="AH117" s="6">
        <v>0.50700000000000001</v>
      </c>
      <c r="AI117" s="5">
        <v>46</v>
      </c>
    </row>
    <row r="118" spans="1:35">
      <c r="A118">
        <v>587</v>
      </c>
      <c r="B118">
        <v>2009</v>
      </c>
      <c r="C118">
        <v>73</v>
      </c>
      <c r="D118" t="s">
        <v>65</v>
      </c>
      <c r="E118" s="2" t="str">
        <f t="shared" si="2"/>
        <v>2009-Buffalo</v>
      </c>
      <c r="F118" s="2" t="s">
        <v>6</v>
      </c>
      <c r="G118" s="2" t="s">
        <v>15</v>
      </c>
      <c r="H118" s="2" t="s">
        <v>16</v>
      </c>
      <c r="I118" t="str">
        <f>CONCATENATE(B118,"-",G118)</f>
        <v>2009-MAC</v>
      </c>
      <c r="J118" t="s">
        <v>17</v>
      </c>
      <c r="K118">
        <v>5</v>
      </c>
      <c r="L118">
        <v>7</v>
      </c>
      <c r="M118" s="6">
        <f t="shared" si="3"/>
        <v>0.41666666666666669</v>
      </c>
      <c r="N118" s="3">
        <v>-5.8025561972330428E-2</v>
      </c>
      <c r="O118" s="4">
        <v>198.94801341375549</v>
      </c>
      <c r="P118" s="5">
        <v>70</v>
      </c>
      <c r="Q118" s="6">
        <v>-4.2000000000000003E-2</v>
      </c>
      <c r="R118" s="5">
        <v>71</v>
      </c>
      <c r="S118" s="4">
        <v>188.39488760553391</v>
      </c>
      <c r="T118" s="4">
        <v>106.66060437451888</v>
      </c>
      <c r="U118" s="5">
        <v>52</v>
      </c>
      <c r="V118" s="4">
        <v>92.287409039236607</v>
      </c>
      <c r="W118" s="5">
        <v>91</v>
      </c>
      <c r="X118" s="6">
        <v>3.2000000000000001E-2</v>
      </c>
      <c r="Y118" s="5">
        <v>56</v>
      </c>
      <c r="Z118" s="6">
        <v>5.0999999999999997E-2</v>
      </c>
      <c r="AA118" s="5">
        <v>68</v>
      </c>
      <c r="AB118" s="3">
        <v>1.2447249965960579E-2</v>
      </c>
      <c r="AC118" s="5">
        <v>56</v>
      </c>
      <c r="AD118" s="3">
        <v>-4.0369512906944509E-2</v>
      </c>
      <c r="AE118" s="5">
        <v>74</v>
      </c>
      <c r="AF118" s="3">
        <v>-3.0103299031346502E-2</v>
      </c>
      <c r="AG118" s="5">
        <v>114</v>
      </c>
      <c r="AH118" s="6">
        <v>0.44800000000000001</v>
      </c>
      <c r="AI118" s="5">
        <v>112</v>
      </c>
    </row>
    <row r="119" spans="1:35">
      <c r="A119">
        <v>900</v>
      </c>
      <c r="B119">
        <v>2010</v>
      </c>
      <c r="C119">
        <v>110</v>
      </c>
      <c r="D119" t="s">
        <v>65</v>
      </c>
      <c r="E119" s="2" t="str">
        <f t="shared" si="2"/>
        <v>2010-Buffalo</v>
      </c>
      <c r="F119" s="2" t="s">
        <v>6</v>
      </c>
      <c r="G119" s="2" t="s">
        <v>15</v>
      </c>
      <c r="H119" s="2" t="s">
        <v>16</v>
      </c>
      <c r="I119" t="str">
        <f>CONCATENATE(B119,"-",G119)</f>
        <v>2010-MAC</v>
      </c>
      <c r="J119" t="s">
        <v>45</v>
      </c>
      <c r="K119">
        <v>2</v>
      </c>
      <c r="L119">
        <v>10</v>
      </c>
      <c r="M119" s="6">
        <f t="shared" si="3"/>
        <v>0.16666666666666666</v>
      </c>
      <c r="N119" s="3">
        <v>-0.2344468487305334</v>
      </c>
      <c r="O119" s="4">
        <v>166.58411816463925</v>
      </c>
      <c r="P119" s="5">
        <v>112</v>
      </c>
      <c r="Q119" s="6">
        <v>-0.188</v>
      </c>
      <c r="R119" s="5">
        <v>108</v>
      </c>
      <c r="S119" s="4">
        <v>153.11063025389331</v>
      </c>
      <c r="T119" s="4">
        <v>74.24393934325191</v>
      </c>
      <c r="U119" s="5">
        <v>117</v>
      </c>
      <c r="V119" s="4">
        <v>92.34017882138734</v>
      </c>
      <c r="W119" s="5">
        <v>92</v>
      </c>
      <c r="X119" s="6">
        <v>-0.66900000000000004</v>
      </c>
      <c r="Y119" s="5">
        <v>120</v>
      </c>
      <c r="Z119" s="6">
        <v>-3.0000000000000001E-3</v>
      </c>
      <c r="AA119" s="5">
        <v>58</v>
      </c>
      <c r="AB119" s="3">
        <v>-0.19034134942587322</v>
      </c>
      <c r="AC119" s="5">
        <v>120</v>
      </c>
      <c r="AD119" s="3">
        <v>-2.8593262447012144E-2</v>
      </c>
      <c r="AE119" s="5">
        <v>69</v>
      </c>
      <c r="AF119" s="3">
        <v>-1.5512236857648028E-2</v>
      </c>
      <c r="AG119" s="5">
        <v>94</v>
      </c>
      <c r="AH119" s="6">
        <v>0.46</v>
      </c>
      <c r="AI119" s="5">
        <v>105</v>
      </c>
    </row>
    <row r="120" spans="1:35">
      <c r="A120">
        <v>839</v>
      </c>
      <c r="B120">
        <v>2011</v>
      </c>
      <c r="C120">
        <v>103</v>
      </c>
      <c r="D120" t="s">
        <v>65</v>
      </c>
      <c r="E120" s="2" t="str">
        <f t="shared" si="2"/>
        <v>2011-Buffalo</v>
      </c>
      <c r="F120" s="2" t="s">
        <v>6</v>
      </c>
      <c r="G120" s="2" t="s">
        <v>15</v>
      </c>
      <c r="H120" s="2" t="s">
        <v>16</v>
      </c>
      <c r="I120" t="str">
        <f>CONCATENATE(B120,"-",G120)</f>
        <v>2011-MAC</v>
      </c>
      <c r="J120" s="4" t="s">
        <v>18</v>
      </c>
      <c r="K120">
        <v>3</v>
      </c>
      <c r="L120">
        <v>9</v>
      </c>
      <c r="M120" s="6">
        <f t="shared" si="3"/>
        <v>0.25</v>
      </c>
      <c r="N120" s="3">
        <v>-0.18872859309037382</v>
      </c>
      <c r="O120" s="4">
        <v>180.44148204301277</v>
      </c>
      <c r="P120" s="5">
        <v>101</v>
      </c>
      <c r="Q120" s="6">
        <v>-0.14899999999999999</v>
      </c>
      <c r="R120" s="5">
        <v>100</v>
      </c>
      <c r="S120" s="4">
        <v>162.25428138192524</v>
      </c>
      <c r="T120" s="4">
        <v>92.027133028771019</v>
      </c>
      <c r="U120" s="5">
        <v>86</v>
      </c>
      <c r="V120" s="4">
        <v>88.414349014241765</v>
      </c>
      <c r="W120" s="5">
        <v>101</v>
      </c>
      <c r="X120" s="6">
        <v>-0.20300000000000001</v>
      </c>
      <c r="Y120" s="5">
        <v>90</v>
      </c>
      <c r="Z120" s="6">
        <v>0.34300000000000003</v>
      </c>
      <c r="AA120" s="5">
        <v>98</v>
      </c>
      <c r="AB120" s="3">
        <v>-6.201374212586503E-2</v>
      </c>
      <c r="AC120" s="5">
        <v>91</v>
      </c>
      <c r="AD120" s="3">
        <v>-0.10112888889986039</v>
      </c>
      <c r="AE120" s="5">
        <v>97</v>
      </c>
      <c r="AF120" s="3">
        <v>-2.5585962064648377E-2</v>
      </c>
      <c r="AG120" s="5">
        <v>103</v>
      </c>
      <c r="AH120" s="6">
        <v>0.47699999999999998</v>
      </c>
      <c r="AI120" s="5">
        <v>93</v>
      </c>
    </row>
    <row r="121" spans="1:35">
      <c r="A121">
        <v>814</v>
      </c>
      <c r="B121">
        <v>2012</v>
      </c>
      <c r="C121">
        <v>92</v>
      </c>
      <c r="D121" t="s">
        <v>65</v>
      </c>
      <c r="E121" s="2" t="str">
        <f t="shared" si="2"/>
        <v>2012-Buffalo</v>
      </c>
      <c r="F121" s="2" t="s">
        <v>6</v>
      </c>
      <c r="G121" s="2" t="s">
        <v>15</v>
      </c>
      <c r="H121" s="2" t="s">
        <v>16</v>
      </c>
      <c r="I121" t="str">
        <f>CONCATENATE(B121,"-",G121)</f>
        <v>2012-MAC</v>
      </c>
      <c r="J121" s="4" t="s">
        <v>9</v>
      </c>
      <c r="K121">
        <v>4</v>
      </c>
      <c r="L121">
        <v>8</v>
      </c>
      <c r="M121" s="6">
        <f t="shared" si="3"/>
        <v>0.33333333333333331</v>
      </c>
      <c r="N121" s="3">
        <v>-0.15315795206919858</v>
      </c>
      <c r="O121" s="4">
        <v>186.10356832805502</v>
      </c>
      <c r="P121" s="5">
        <v>89</v>
      </c>
      <c r="Q121" s="6">
        <v>-0.114</v>
      </c>
      <c r="R121" s="5">
        <v>91</v>
      </c>
      <c r="S121" s="4">
        <v>169.36840958616028</v>
      </c>
      <c r="T121" s="4">
        <v>88.826973688307135</v>
      </c>
      <c r="U121" s="5">
        <v>102</v>
      </c>
      <c r="V121" s="4">
        <v>97.27659463974787</v>
      </c>
      <c r="W121" s="5">
        <v>72</v>
      </c>
      <c r="X121" s="6">
        <v>-0.377</v>
      </c>
      <c r="Y121" s="5">
        <v>110</v>
      </c>
      <c r="Z121" s="6">
        <v>-2.1999999999999999E-2</v>
      </c>
      <c r="AA121" s="5">
        <v>61</v>
      </c>
      <c r="AB121" s="3">
        <v>-0.10223645464802934</v>
      </c>
      <c r="AC121" s="5">
        <v>108</v>
      </c>
      <c r="AD121" s="3">
        <v>-1.2189515259697437E-2</v>
      </c>
      <c r="AE121" s="5">
        <v>65</v>
      </c>
      <c r="AF121" s="3">
        <v>-3.8731982161471799E-2</v>
      </c>
      <c r="AG121" s="5">
        <v>119</v>
      </c>
      <c r="AH121" s="6">
        <v>0.44700000000000001</v>
      </c>
      <c r="AI121" s="5">
        <v>116</v>
      </c>
    </row>
    <row r="122" spans="1:35">
      <c r="A122">
        <v>407</v>
      </c>
      <c r="B122">
        <v>2005</v>
      </c>
      <c r="C122" s="2">
        <v>48</v>
      </c>
      <c r="D122" t="s">
        <v>68</v>
      </c>
      <c r="E122" s="2" t="str">
        <f t="shared" si="2"/>
        <v>2005-BYU</v>
      </c>
      <c r="F122" s="2" t="s">
        <v>6</v>
      </c>
      <c r="G122" s="2" t="s">
        <v>7</v>
      </c>
      <c r="H122" s="2" t="s">
        <v>7</v>
      </c>
      <c r="I122" t="str">
        <f>CONCATENATE(B122,"-",G122)</f>
        <v>2005-Mountain West</v>
      </c>
      <c r="J122" t="s">
        <v>33</v>
      </c>
      <c r="K122">
        <v>6</v>
      </c>
      <c r="L122">
        <v>6</v>
      </c>
      <c r="M122" s="6">
        <f t="shared" si="3"/>
        <v>0.5</v>
      </c>
      <c r="N122" s="3">
        <v>2.5339628151978245E-2</v>
      </c>
      <c r="O122" s="4">
        <v>210.9096344710245</v>
      </c>
      <c r="P122" s="5">
        <v>46</v>
      </c>
      <c r="Q122" s="6">
        <v>2.1002627807914946E-2</v>
      </c>
      <c r="R122" s="5">
        <v>52</v>
      </c>
      <c r="S122" s="4">
        <v>205.06792563039565</v>
      </c>
      <c r="T122" s="4">
        <v>114.90482479709902</v>
      </c>
      <c r="U122" s="5">
        <v>26</v>
      </c>
      <c r="V122" s="4">
        <v>96.004809673925479</v>
      </c>
      <c r="W122" s="5">
        <v>74</v>
      </c>
      <c r="X122" s="6"/>
      <c r="Y122" s="5"/>
      <c r="Z122" s="6"/>
      <c r="AA122" s="5"/>
      <c r="AB122" s="3"/>
      <c r="AC122" s="5"/>
      <c r="AD122" s="3"/>
      <c r="AE122" s="5"/>
      <c r="AF122" s="3"/>
      <c r="AG122" s="5"/>
      <c r="AH122" s="6"/>
      <c r="AI122" s="5"/>
    </row>
    <row r="123" spans="1:35">
      <c r="A123">
        <v>85</v>
      </c>
      <c r="B123">
        <v>2006</v>
      </c>
      <c r="C123">
        <v>7</v>
      </c>
      <c r="D123" t="s">
        <v>68</v>
      </c>
      <c r="E123" s="2" t="str">
        <f t="shared" si="2"/>
        <v>2006-BYU</v>
      </c>
      <c r="F123" s="2" t="s">
        <v>6</v>
      </c>
      <c r="G123" s="2" t="s">
        <v>7</v>
      </c>
      <c r="H123" s="2" t="s">
        <v>7</v>
      </c>
      <c r="I123" t="str">
        <f>CONCATENATE(B123,"-",G123)</f>
        <v>2006-Mountain West</v>
      </c>
      <c r="J123" t="s">
        <v>40</v>
      </c>
      <c r="K123">
        <v>11</v>
      </c>
      <c r="L123">
        <v>2</v>
      </c>
      <c r="M123" s="6">
        <f t="shared" si="3"/>
        <v>0.84615384615384615</v>
      </c>
      <c r="N123" s="3">
        <v>0.23048495485477274</v>
      </c>
      <c r="O123" s="4">
        <v>256.90105862920217</v>
      </c>
      <c r="P123" s="5">
        <v>6</v>
      </c>
      <c r="Q123" s="6">
        <v>0.2126429710766651</v>
      </c>
      <c r="R123" s="5">
        <v>9</v>
      </c>
      <c r="S123" s="4">
        <v>246.09699097095455</v>
      </c>
      <c r="T123" s="4">
        <v>137.61465921284872</v>
      </c>
      <c r="U123" s="5">
        <v>4</v>
      </c>
      <c r="V123" s="4">
        <v>119.28639941635346</v>
      </c>
      <c r="W123" s="5">
        <v>18</v>
      </c>
    </row>
    <row r="124" spans="1:35">
      <c r="A124">
        <v>102</v>
      </c>
      <c r="B124">
        <v>2007</v>
      </c>
      <c r="C124">
        <v>15</v>
      </c>
      <c r="D124" t="s">
        <v>68</v>
      </c>
      <c r="E124" s="2" t="str">
        <f t="shared" si="2"/>
        <v>2007-BYU</v>
      </c>
      <c r="F124" s="2" t="s">
        <v>6</v>
      </c>
      <c r="G124" s="2" t="s">
        <v>7</v>
      </c>
      <c r="H124" s="2" t="s">
        <v>7</v>
      </c>
      <c r="I124" t="str">
        <f>CONCATENATE(B124,"-",G124)</f>
        <v>2007-Mountain West</v>
      </c>
      <c r="J124" t="s">
        <v>40</v>
      </c>
      <c r="K124">
        <v>11</v>
      </c>
      <c r="L124">
        <v>2</v>
      </c>
      <c r="M124" s="6">
        <f t="shared" si="3"/>
        <v>0.84615384615384615</v>
      </c>
      <c r="N124" s="3">
        <v>0.20964117412826183</v>
      </c>
      <c r="O124" s="4">
        <v>238.74776408401161</v>
      </c>
      <c r="P124" s="5">
        <v>13</v>
      </c>
      <c r="Q124" s="6">
        <v>0.17699999999999999</v>
      </c>
      <c r="R124" s="5">
        <v>14</v>
      </c>
      <c r="S124" s="4">
        <v>241.92823482565237</v>
      </c>
      <c r="T124" s="4">
        <v>119.70958571808579</v>
      </c>
      <c r="U124" s="5">
        <v>12</v>
      </c>
      <c r="V124" s="4">
        <v>119.0381783659258</v>
      </c>
      <c r="W124" s="5">
        <v>15</v>
      </c>
      <c r="X124" s="6">
        <v>0.42299999999999999</v>
      </c>
      <c r="Y124" s="5">
        <v>11</v>
      </c>
      <c r="Z124" s="6">
        <v>-0.255</v>
      </c>
      <c r="AA124" s="5">
        <v>32</v>
      </c>
      <c r="AB124" s="3">
        <v>0.11815719246705995</v>
      </c>
      <c r="AC124" s="5">
        <v>12</v>
      </c>
      <c r="AD124" s="3">
        <v>8.7028987192137128E-2</v>
      </c>
      <c r="AE124" s="5">
        <v>20</v>
      </c>
      <c r="AF124" s="3">
        <v>4.4549944690647422E-3</v>
      </c>
      <c r="AG124" s="5">
        <v>55</v>
      </c>
      <c r="AH124" s="6">
        <v>0.49299999999999999</v>
      </c>
      <c r="AI124" s="5">
        <v>75</v>
      </c>
    </row>
    <row r="125" spans="1:35">
      <c r="A125">
        <v>326</v>
      </c>
      <c r="B125">
        <v>2008</v>
      </c>
      <c r="C125">
        <v>38</v>
      </c>
      <c r="D125" t="s">
        <v>68</v>
      </c>
      <c r="E125" s="2" t="str">
        <f t="shared" si="2"/>
        <v>2008-BYU</v>
      </c>
      <c r="F125" s="2" t="s">
        <v>6</v>
      </c>
      <c r="G125" s="2" t="s">
        <v>7</v>
      </c>
      <c r="H125" s="2" t="s">
        <v>7</v>
      </c>
      <c r="I125" t="str">
        <f>CONCATENATE(B125,"-",G125)</f>
        <v>2008-Mountain West</v>
      </c>
      <c r="J125" t="s">
        <v>27</v>
      </c>
      <c r="K125">
        <v>10</v>
      </c>
      <c r="L125">
        <v>3</v>
      </c>
      <c r="M125" s="6">
        <f t="shared" si="3"/>
        <v>0.76923076923076927</v>
      </c>
      <c r="N125" s="3">
        <v>6.682888034832063E-2</v>
      </c>
      <c r="O125" s="4">
        <v>217.80318751908945</v>
      </c>
      <c r="P125" s="5">
        <v>36</v>
      </c>
      <c r="Q125" s="6">
        <v>2.9000000000000001E-2</v>
      </c>
      <c r="R125" s="5">
        <v>52</v>
      </c>
      <c r="S125" s="4">
        <v>213.36577606966412</v>
      </c>
      <c r="T125" s="4">
        <v>120.27388097302035</v>
      </c>
      <c r="U125" s="5">
        <v>16</v>
      </c>
      <c r="V125" s="4">
        <v>97.529306546069108</v>
      </c>
      <c r="W125" s="5">
        <v>76</v>
      </c>
      <c r="X125" s="6">
        <v>0.247</v>
      </c>
      <c r="Y125" s="5">
        <v>15</v>
      </c>
      <c r="Z125" s="6">
        <v>0.14499999999999999</v>
      </c>
      <c r="AA125" s="5">
        <v>49</v>
      </c>
      <c r="AB125" s="3">
        <v>8.8562788792226996E-2</v>
      </c>
      <c r="AC125" s="5">
        <v>19</v>
      </c>
      <c r="AD125" s="3">
        <v>-4.1146207020414716E-2</v>
      </c>
      <c r="AE125" s="5">
        <v>79</v>
      </c>
      <c r="AF125" s="3">
        <v>1.9412298576508343E-2</v>
      </c>
      <c r="AG125" s="5">
        <v>17</v>
      </c>
      <c r="AH125" s="6">
        <v>0.54300000000000004</v>
      </c>
      <c r="AI125" s="5">
        <v>14</v>
      </c>
    </row>
    <row r="126" spans="1:35">
      <c r="A126">
        <v>167</v>
      </c>
      <c r="B126">
        <v>2009</v>
      </c>
      <c r="C126">
        <v>22</v>
      </c>
      <c r="D126" t="s">
        <v>68</v>
      </c>
      <c r="E126" s="2" t="str">
        <f t="shared" si="2"/>
        <v>2009-BYU</v>
      </c>
      <c r="F126" s="2" t="s">
        <v>6</v>
      </c>
      <c r="G126" s="2" t="s">
        <v>7</v>
      </c>
      <c r="H126" s="2" t="s">
        <v>7</v>
      </c>
      <c r="I126" t="str">
        <f>CONCATENATE(B126,"-",G126)</f>
        <v>2009-Mountain West</v>
      </c>
      <c r="J126" t="s">
        <v>40</v>
      </c>
      <c r="K126">
        <v>11</v>
      </c>
      <c r="L126">
        <v>2</v>
      </c>
      <c r="M126" s="6">
        <f t="shared" si="3"/>
        <v>0.84615384615384615</v>
      </c>
      <c r="N126" s="3">
        <v>0.15556706625432556</v>
      </c>
      <c r="O126" s="4">
        <v>239.05859780342246</v>
      </c>
      <c r="P126" s="5">
        <v>14</v>
      </c>
      <c r="Q126" s="6">
        <v>9.9000000000000005E-2</v>
      </c>
      <c r="R126" s="5">
        <v>35</v>
      </c>
      <c r="S126" s="4">
        <v>231.11341325086511</v>
      </c>
      <c r="T126" s="4">
        <v>114.93421564908765</v>
      </c>
      <c r="U126" s="5">
        <v>30</v>
      </c>
      <c r="V126" s="4">
        <v>124.12438215433481</v>
      </c>
      <c r="W126" s="5">
        <v>13</v>
      </c>
      <c r="X126" s="6">
        <v>0.35299999999999998</v>
      </c>
      <c r="Y126" s="5">
        <v>15</v>
      </c>
      <c r="Z126" s="6">
        <v>-8.1000000000000003E-2</v>
      </c>
      <c r="AA126" s="5">
        <v>49</v>
      </c>
      <c r="AB126" s="3">
        <v>8.860692277025746E-2</v>
      </c>
      <c r="AC126" s="5">
        <v>22</v>
      </c>
      <c r="AD126" s="3">
        <v>6.8038763319067469E-2</v>
      </c>
      <c r="AE126" s="5">
        <v>30</v>
      </c>
      <c r="AF126" s="3">
        <v>-1.0786198349993842E-3</v>
      </c>
      <c r="AG126" s="5">
        <v>62</v>
      </c>
      <c r="AH126" s="6">
        <v>0.49399999999999999</v>
      </c>
      <c r="AI126" s="5">
        <v>65</v>
      </c>
    </row>
    <row r="127" spans="1:35">
      <c r="A127">
        <v>463</v>
      </c>
      <c r="B127">
        <v>2010</v>
      </c>
      <c r="C127">
        <v>58</v>
      </c>
      <c r="D127" t="s">
        <v>68</v>
      </c>
      <c r="E127" s="2" t="str">
        <f t="shared" si="2"/>
        <v>2010-BYU</v>
      </c>
      <c r="F127" s="2" t="s">
        <v>6</v>
      </c>
      <c r="G127" s="2" t="s">
        <v>7</v>
      </c>
      <c r="H127" s="2" t="s">
        <v>7</v>
      </c>
      <c r="I127" t="str">
        <f>CONCATENATE(B127,"-",G127)</f>
        <v>2010-Mountain West</v>
      </c>
      <c r="J127" t="s">
        <v>12</v>
      </c>
      <c r="K127">
        <v>7</v>
      </c>
      <c r="L127">
        <v>6</v>
      </c>
      <c r="M127" s="6">
        <f t="shared" si="3"/>
        <v>0.53846153846153844</v>
      </c>
      <c r="N127" s="3">
        <v>4.0839786837803191E-3</v>
      </c>
      <c r="O127" s="4">
        <v>213.02500980322884</v>
      </c>
      <c r="P127" s="5">
        <v>44</v>
      </c>
      <c r="Q127" s="6">
        <v>-2.1000000000000001E-2</v>
      </c>
      <c r="R127" s="5">
        <v>66</v>
      </c>
      <c r="S127" s="4">
        <v>200.81679573675606</v>
      </c>
      <c r="T127" s="4">
        <v>99.97857349269789</v>
      </c>
      <c r="U127" s="5">
        <v>65</v>
      </c>
      <c r="V127" s="4">
        <v>113.04643631053096</v>
      </c>
      <c r="W127" s="5">
        <v>34</v>
      </c>
      <c r="X127" s="6">
        <v>-0.249</v>
      </c>
      <c r="Y127" s="5">
        <v>96</v>
      </c>
      <c r="Z127" s="6">
        <v>-7.5999999999999998E-2</v>
      </c>
      <c r="AA127" s="5">
        <v>43</v>
      </c>
      <c r="AB127" s="3">
        <v>-4.9327517939886191E-2</v>
      </c>
      <c r="AC127" s="5">
        <v>83</v>
      </c>
      <c r="AD127" s="3">
        <v>4.0319299528771738E-2</v>
      </c>
      <c r="AE127" s="5">
        <v>38</v>
      </c>
      <c r="AF127" s="3">
        <v>1.3092197094894772E-2</v>
      </c>
      <c r="AG127" s="5">
        <v>35</v>
      </c>
      <c r="AH127" s="6">
        <v>0.52600000000000002</v>
      </c>
      <c r="AI127" s="5">
        <v>30</v>
      </c>
    </row>
    <row r="128" spans="1:35">
      <c r="A128">
        <v>317</v>
      </c>
      <c r="B128">
        <v>2011</v>
      </c>
      <c r="C128">
        <v>40</v>
      </c>
      <c r="D128" t="s">
        <v>68</v>
      </c>
      <c r="E128" s="2" t="str">
        <f t="shared" si="2"/>
        <v>2011-BYU</v>
      </c>
      <c r="F128" s="2" t="s">
        <v>21</v>
      </c>
      <c r="G128" s="2" t="s">
        <v>44</v>
      </c>
      <c r="H128" s="2" t="s">
        <v>44</v>
      </c>
      <c r="I128" t="str">
        <f>CONCATENATE(B128,"-",G128)</f>
        <v>2011-Independents</v>
      </c>
      <c r="J128" s="4" t="s">
        <v>27</v>
      </c>
      <c r="K128">
        <v>10</v>
      </c>
      <c r="L128">
        <v>3</v>
      </c>
      <c r="M128" s="6">
        <f t="shared" si="3"/>
        <v>0.76923076923076927</v>
      </c>
      <c r="N128" s="3">
        <v>7.1933577411749355E-2</v>
      </c>
      <c r="O128" s="4">
        <v>219.91322109109262</v>
      </c>
      <c r="P128" s="5">
        <v>33</v>
      </c>
      <c r="Q128" s="6">
        <v>4.8000000000000001E-2</v>
      </c>
      <c r="R128" s="5">
        <v>46</v>
      </c>
      <c r="S128" s="4">
        <v>214.38671548234987</v>
      </c>
      <c r="T128" s="4">
        <v>104.32725953423662</v>
      </c>
      <c r="U128" s="5">
        <v>53</v>
      </c>
      <c r="V128" s="4">
        <v>115.58596155685599</v>
      </c>
      <c r="W128" s="5">
        <v>29</v>
      </c>
      <c r="X128" s="6">
        <v>-1.4E-2</v>
      </c>
      <c r="Y128" s="5">
        <v>61</v>
      </c>
      <c r="Z128" s="6">
        <v>-0.13</v>
      </c>
      <c r="AA128" s="5">
        <v>51</v>
      </c>
      <c r="AB128" s="3">
        <v>3.6047724474919359E-3</v>
      </c>
      <c r="AC128" s="5">
        <v>57</v>
      </c>
      <c r="AD128" s="3">
        <v>5.138409840100007E-2</v>
      </c>
      <c r="AE128" s="5">
        <v>37</v>
      </c>
      <c r="AF128" s="3">
        <v>1.6944706563257344E-2</v>
      </c>
      <c r="AG128" s="5">
        <v>21</v>
      </c>
      <c r="AH128" s="6">
        <v>0.51500000000000001</v>
      </c>
      <c r="AI128" s="5">
        <v>35</v>
      </c>
    </row>
    <row r="129" spans="1:35">
      <c r="A129">
        <v>330</v>
      </c>
      <c r="B129">
        <v>2012</v>
      </c>
      <c r="C129">
        <v>23</v>
      </c>
      <c r="D129" t="s">
        <v>68</v>
      </c>
      <c r="E129" s="2" t="str">
        <f t="shared" si="2"/>
        <v>2012-BYU</v>
      </c>
      <c r="F129" s="2" t="s">
        <v>21</v>
      </c>
      <c r="G129" s="2" t="s">
        <v>44</v>
      </c>
      <c r="H129" s="2" t="s">
        <v>44</v>
      </c>
      <c r="I129" t="str">
        <f>CONCATENATE(B129,"-",G129)</f>
        <v>2012-Independents</v>
      </c>
      <c r="J129" s="4" t="s">
        <v>11</v>
      </c>
      <c r="K129">
        <v>8</v>
      </c>
      <c r="L129">
        <v>5</v>
      </c>
      <c r="M129" s="6">
        <f t="shared" si="3"/>
        <v>0.61538461538461542</v>
      </c>
      <c r="N129" s="3">
        <v>0.17542403753508454</v>
      </c>
      <c r="O129" s="4">
        <v>244.52538706954323</v>
      </c>
      <c r="P129" s="5">
        <v>11</v>
      </c>
      <c r="Q129" s="6">
        <v>0.125</v>
      </c>
      <c r="R129" s="5">
        <v>29</v>
      </c>
      <c r="S129" s="4">
        <v>235.0848075070169</v>
      </c>
      <c r="T129" s="4">
        <v>113.0818847309756</v>
      </c>
      <c r="U129" s="5">
        <v>44</v>
      </c>
      <c r="V129" s="4">
        <v>131.44350233856764</v>
      </c>
      <c r="W129" s="5">
        <v>13</v>
      </c>
      <c r="X129" s="6">
        <v>-8.9999999999999993E-3</v>
      </c>
      <c r="Y129" s="5">
        <v>59</v>
      </c>
      <c r="Z129" s="6">
        <v>-0.44400000000000001</v>
      </c>
      <c r="AA129" s="5">
        <v>18</v>
      </c>
      <c r="AB129" s="3">
        <v>2.5763620570018429E-2</v>
      </c>
      <c r="AC129" s="5">
        <v>52</v>
      </c>
      <c r="AD129" s="3">
        <v>0.15197793391423187</v>
      </c>
      <c r="AE129" s="5">
        <v>10</v>
      </c>
      <c r="AF129" s="3">
        <v>-2.3175169491657572E-3</v>
      </c>
      <c r="AG129" s="5">
        <v>71</v>
      </c>
      <c r="AH129" s="6">
        <v>0.54200000000000004</v>
      </c>
      <c r="AI129" s="5">
        <v>12</v>
      </c>
    </row>
    <row r="130" spans="1:35">
      <c r="A130">
        <v>351</v>
      </c>
      <c r="B130">
        <v>2005</v>
      </c>
      <c r="C130" s="2">
        <v>38</v>
      </c>
      <c r="D130" t="s">
        <v>69</v>
      </c>
      <c r="E130" s="2" t="str">
        <f t="shared" ref="E130:E193" si="4">CONCATENATE(B130,"-",D130)</f>
        <v>2005-California</v>
      </c>
      <c r="F130" s="2" t="s">
        <v>21</v>
      </c>
      <c r="G130" s="2" t="s">
        <v>31</v>
      </c>
      <c r="H130" s="2" t="s">
        <v>31</v>
      </c>
      <c r="I130" t="str">
        <f>CONCATENATE(B130,"-",G130)</f>
        <v>2005-Pac-10</v>
      </c>
      <c r="J130" t="s">
        <v>70</v>
      </c>
      <c r="K130">
        <v>8</v>
      </c>
      <c r="L130">
        <v>4</v>
      </c>
      <c r="M130" s="6">
        <f t="shared" ref="M130:M193" si="5">K130/(K130+L130)</f>
        <v>0.66666666666666663</v>
      </c>
      <c r="N130" s="3">
        <v>5.4321921255717311E-2</v>
      </c>
      <c r="O130" s="4">
        <v>208.57790648823024</v>
      </c>
      <c r="P130" s="5">
        <v>52</v>
      </c>
      <c r="Q130" s="6">
        <v>9.0350884628236816E-2</v>
      </c>
      <c r="R130" s="5">
        <v>33</v>
      </c>
      <c r="S130" s="4">
        <v>210.86438425114346</v>
      </c>
      <c r="T130" s="4">
        <v>100.58315021887626</v>
      </c>
      <c r="U130" s="5">
        <v>67</v>
      </c>
      <c r="V130" s="4">
        <v>107.99475626935399</v>
      </c>
      <c r="W130" s="5">
        <v>32</v>
      </c>
      <c r="X130" s="6"/>
      <c r="Y130" s="5"/>
      <c r="Z130" s="6"/>
      <c r="AA130" s="5"/>
      <c r="AB130" s="3"/>
      <c r="AC130" s="5"/>
      <c r="AD130" s="3"/>
      <c r="AE130" s="5"/>
      <c r="AF130" s="3"/>
      <c r="AG130" s="5"/>
      <c r="AH130" s="6"/>
      <c r="AI130" s="5"/>
    </row>
    <row r="131" spans="1:35">
      <c r="A131">
        <v>149</v>
      </c>
      <c r="B131">
        <v>2006</v>
      </c>
      <c r="C131">
        <v>19</v>
      </c>
      <c r="D131" t="s">
        <v>69</v>
      </c>
      <c r="E131" s="2" t="str">
        <f t="shared" si="4"/>
        <v>2006-California</v>
      </c>
      <c r="F131" s="2" t="s">
        <v>21</v>
      </c>
      <c r="G131" s="2" t="s">
        <v>31</v>
      </c>
      <c r="H131" s="2" t="s">
        <v>31</v>
      </c>
      <c r="I131" t="str">
        <f>CONCATENATE(B131,"-",G131)</f>
        <v>2006-Pac-10</v>
      </c>
      <c r="J131" t="s">
        <v>27</v>
      </c>
      <c r="K131">
        <v>10</v>
      </c>
      <c r="L131">
        <v>3</v>
      </c>
      <c r="M131" s="6">
        <f t="shared" si="5"/>
        <v>0.76923076923076927</v>
      </c>
      <c r="N131" s="3">
        <v>0.16748791629170084</v>
      </c>
      <c r="O131" s="4">
        <v>228.41422583127581</v>
      </c>
      <c r="P131" s="5">
        <v>26</v>
      </c>
      <c r="Q131" s="6">
        <v>0.22507137055583915</v>
      </c>
      <c r="R131" s="5">
        <v>7</v>
      </c>
      <c r="S131" s="4">
        <v>233.49758325834017</v>
      </c>
      <c r="T131" s="4">
        <v>120.9589582119135</v>
      </c>
      <c r="U131" s="5">
        <v>15</v>
      </c>
      <c r="V131" s="4">
        <v>107.45526761936232</v>
      </c>
      <c r="W131" s="5">
        <v>41</v>
      </c>
    </row>
    <row r="132" spans="1:35">
      <c r="A132">
        <v>191</v>
      </c>
      <c r="B132">
        <v>2007</v>
      </c>
      <c r="C132">
        <v>25</v>
      </c>
      <c r="D132" t="s">
        <v>69</v>
      </c>
      <c r="E132" s="2" t="str">
        <f t="shared" si="4"/>
        <v>2007-California</v>
      </c>
      <c r="F132" s="2" t="s">
        <v>21</v>
      </c>
      <c r="G132" s="2" t="s">
        <v>31</v>
      </c>
      <c r="H132" s="2" t="s">
        <v>31</v>
      </c>
      <c r="I132" t="str">
        <f>CONCATENATE(B132,"-",G132)</f>
        <v>2007-Pac-10</v>
      </c>
      <c r="J132" t="s">
        <v>12</v>
      </c>
      <c r="K132">
        <v>7</v>
      </c>
      <c r="L132">
        <v>6</v>
      </c>
      <c r="M132" s="6">
        <f t="shared" si="5"/>
        <v>0.53846153846153844</v>
      </c>
      <c r="N132" s="3">
        <v>0.14202744641383175</v>
      </c>
      <c r="O132" s="4">
        <v>221.32825649874968</v>
      </c>
      <c r="P132" s="5">
        <v>33</v>
      </c>
      <c r="Q132" s="6">
        <v>0.13800000000000001</v>
      </c>
      <c r="R132" s="5">
        <v>24</v>
      </c>
      <c r="S132" s="4">
        <v>228.40548928276635</v>
      </c>
      <c r="T132" s="4">
        <v>115.58203955812193</v>
      </c>
      <c r="U132" s="5">
        <v>24</v>
      </c>
      <c r="V132" s="4">
        <v>105.74621694062775</v>
      </c>
      <c r="W132" s="5">
        <v>50</v>
      </c>
      <c r="X132" s="6">
        <v>0.317</v>
      </c>
      <c r="Y132" s="5">
        <v>20</v>
      </c>
      <c r="Z132" s="6">
        <v>-0.27400000000000002</v>
      </c>
      <c r="AA132" s="5">
        <v>28</v>
      </c>
      <c r="AB132" s="3">
        <v>8.9038408299536728E-2</v>
      </c>
      <c r="AC132" s="5">
        <v>20</v>
      </c>
      <c r="AD132" s="3">
        <v>5.382570780726572E-2</v>
      </c>
      <c r="AE132" s="5">
        <v>35</v>
      </c>
      <c r="AF132" s="3">
        <v>-8.3666969297070031E-4</v>
      </c>
      <c r="AG132" s="5">
        <v>69</v>
      </c>
      <c r="AH132" s="6">
        <v>0.505</v>
      </c>
      <c r="AI132" s="5">
        <v>50</v>
      </c>
    </row>
    <row r="133" spans="1:35">
      <c r="A133">
        <v>203</v>
      </c>
      <c r="B133">
        <v>2008</v>
      </c>
      <c r="C133">
        <v>24</v>
      </c>
      <c r="D133" t="s">
        <v>69</v>
      </c>
      <c r="E133" s="2" t="str">
        <f t="shared" si="4"/>
        <v>2008-California</v>
      </c>
      <c r="F133" s="2" t="s">
        <v>21</v>
      </c>
      <c r="G133" s="2" t="s">
        <v>31</v>
      </c>
      <c r="H133" s="2" t="s">
        <v>31</v>
      </c>
      <c r="I133" t="str">
        <f>CONCATENATE(B133,"-",G133)</f>
        <v>2008-Pac-10</v>
      </c>
      <c r="J133" t="s">
        <v>10</v>
      </c>
      <c r="K133">
        <v>9</v>
      </c>
      <c r="L133">
        <v>4</v>
      </c>
      <c r="M133" s="6">
        <f t="shared" si="5"/>
        <v>0.69230769230769229</v>
      </c>
      <c r="N133" s="3">
        <v>0.13550737370691007</v>
      </c>
      <c r="O133" s="4">
        <v>232.88195934496954</v>
      </c>
      <c r="P133" s="5">
        <v>18</v>
      </c>
      <c r="Q133" s="6">
        <v>9.0999999999999998E-2</v>
      </c>
      <c r="R133" s="5">
        <v>33</v>
      </c>
      <c r="S133" s="4">
        <v>227.10147474138202</v>
      </c>
      <c r="T133" s="4">
        <v>109.17840431463797</v>
      </c>
      <c r="U133" s="5">
        <v>40</v>
      </c>
      <c r="V133" s="4">
        <v>123.70355503033157</v>
      </c>
      <c r="W133" s="5">
        <v>12</v>
      </c>
      <c r="X133" s="6">
        <v>1.2E-2</v>
      </c>
      <c r="Y133" s="5">
        <v>40</v>
      </c>
      <c r="Z133" s="6">
        <v>-0.39800000000000002</v>
      </c>
      <c r="AA133" s="5">
        <v>59</v>
      </c>
      <c r="AB133" s="3">
        <v>1.8811454879211948E-2</v>
      </c>
      <c r="AC133" s="5">
        <v>52</v>
      </c>
      <c r="AD133" s="3">
        <v>0.12094392829374211</v>
      </c>
      <c r="AE133" s="5">
        <v>14</v>
      </c>
      <c r="AF133" s="3">
        <v>-4.2480094660439912E-3</v>
      </c>
      <c r="AG133" s="5">
        <v>70</v>
      </c>
      <c r="AH133" s="6">
        <v>0.52100000000000002</v>
      </c>
      <c r="AI133" s="5">
        <v>30</v>
      </c>
    </row>
    <row r="134" spans="1:35">
      <c r="A134">
        <v>452</v>
      </c>
      <c r="B134">
        <v>2009</v>
      </c>
      <c r="C134">
        <v>57</v>
      </c>
      <c r="D134" t="s">
        <v>69</v>
      </c>
      <c r="E134" s="2" t="str">
        <f t="shared" si="4"/>
        <v>2009-California</v>
      </c>
      <c r="F134" s="2" t="s">
        <v>21</v>
      </c>
      <c r="G134" s="2" t="s">
        <v>31</v>
      </c>
      <c r="H134" s="2" t="s">
        <v>31</v>
      </c>
      <c r="I134" t="str">
        <f>CONCATENATE(B134,"-",G134)</f>
        <v>2009-Pac-10</v>
      </c>
      <c r="J134" t="s">
        <v>11</v>
      </c>
      <c r="K134">
        <v>8</v>
      </c>
      <c r="L134">
        <v>5</v>
      </c>
      <c r="M134" s="6">
        <f t="shared" si="5"/>
        <v>0.61538461538461542</v>
      </c>
      <c r="N134" s="3">
        <v>7.4643151307182149E-3</v>
      </c>
      <c r="O134" s="4">
        <v>207.51453869814225</v>
      </c>
      <c r="P134" s="5">
        <v>55</v>
      </c>
      <c r="Q134" s="6">
        <v>4.1000000000000002E-2</v>
      </c>
      <c r="R134" s="5">
        <v>51</v>
      </c>
      <c r="S134" s="4">
        <v>201.49286302614365</v>
      </c>
      <c r="T134" s="4">
        <v>114.87241550744305</v>
      </c>
      <c r="U134" s="5">
        <v>36</v>
      </c>
      <c r="V134" s="4">
        <v>92.642123190699195</v>
      </c>
      <c r="W134" s="5">
        <v>85</v>
      </c>
      <c r="X134" s="6">
        <v>0.13100000000000001</v>
      </c>
      <c r="Y134" s="5">
        <v>40</v>
      </c>
      <c r="Z134" s="6">
        <v>-8.9999999999999993E-3</v>
      </c>
      <c r="AA134" s="5">
        <v>59</v>
      </c>
      <c r="AB134" s="3">
        <v>5.1283996809393093E-2</v>
      </c>
      <c r="AC134" s="5">
        <v>35</v>
      </c>
      <c r="AD134" s="3">
        <v>-2.9356370254819467E-2</v>
      </c>
      <c r="AE134" s="5">
        <v>72</v>
      </c>
      <c r="AF134" s="3">
        <v>-1.446331142385541E-2</v>
      </c>
      <c r="AG134" s="5">
        <v>90</v>
      </c>
      <c r="AH134" s="6">
        <v>0.48799999999999999</v>
      </c>
      <c r="AI134" s="5">
        <v>79</v>
      </c>
    </row>
    <row r="135" spans="1:35">
      <c r="A135">
        <v>631</v>
      </c>
      <c r="B135">
        <v>2010</v>
      </c>
      <c r="C135">
        <v>77</v>
      </c>
      <c r="D135" t="s">
        <v>69</v>
      </c>
      <c r="E135" s="2" t="str">
        <f t="shared" si="4"/>
        <v>2010-California</v>
      </c>
      <c r="F135" s="2" t="s">
        <v>21</v>
      </c>
      <c r="G135" s="2" t="s">
        <v>31</v>
      </c>
      <c r="H135" s="2" t="s">
        <v>31</v>
      </c>
      <c r="I135" t="str">
        <f>CONCATENATE(B135,"-",G135)</f>
        <v>2010-Pac-10</v>
      </c>
      <c r="J135" t="s">
        <v>17</v>
      </c>
      <c r="K135">
        <v>5</v>
      </c>
      <c r="L135">
        <v>7</v>
      </c>
      <c r="M135" s="6">
        <f t="shared" si="5"/>
        <v>0.41666666666666669</v>
      </c>
      <c r="N135" s="3">
        <v>-7.9835935763200222E-2</v>
      </c>
      <c r="O135" s="4">
        <v>206.045360190618</v>
      </c>
      <c r="P135" s="5">
        <v>58</v>
      </c>
      <c r="Q135" s="6">
        <v>-8.7999999999999995E-2</v>
      </c>
      <c r="R135" s="5">
        <v>83</v>
      </c>
      <c r="S135" s="4">
        <v>184.03281284735996</v>
      </c>
      <c r="T135" s="4">
        <v>95.766190892306781</v>
      </c>
      <c r="U135" s="5">
        <v>79</v>
      </c>
      <c r="V135" s="4">
        <v>110.27916929831122</v>
      </c>
      <c r="W135" s="5">
        <v>37</v>
      </c>
      <c r="X135" s="6">
        <v>-0.38800000000000001</v>
      </c>
      <c r="Y135" s="5">
        <v>108</v>
      </c>
      <c r="Z135" s="6">
        <v>6.2E-2</v>
      </c>
      <c r="AA135" s="5">
        <v>66</v>
      </c>
      <c r="AB135" s="3">
        <v>-8.4188432638339458E-2</v>
      </c>
      <c r="AC135" s="5">
        <v>99</v>
      </c>
      <c r="AD135" s="3">
        <v>9.6068174411169868E-3</v>
      </c>
      <c r="AE135" s="5">
        <v>48</v>
      </c>
      <c r="AF135" s="3">
        <v>-5.2543205659777506E-3</v>
      </c>
      <c r="AG135" s="5">
        <v>77</v>
      </c>
      <c r="AH135" s="6">
        <v>0.50700000000000001</v>
      </c>
      <c r="AI135" s="5">
        <v>52</v>
      </c>
    </row>
    <row r="136" spans="1:35">
      <c r="A136">
        <v>338</v>
      </c>
      <c r="B136">
        <v>2011</v>
      </c>
      <c r="C136">
        <v>42</v>
      </c>
      <c r="D136" t="s">
        <v>69</v>
      </c>
      <c r="E136" s="2" t="str">
        <f t="shared" si="4"/>
        <v>2011-California</v>
      </c>
      <c r="F136" s="2" t="s">
        <v>21</v>
      </c>
      <c r="G136" s="2" t="s">
        <v>34</v>
      </c>
      <c r="H136" s="2" t="s">
        <v>71</v>
      </c>
      <c r="I136" t="str">
        <f>CONCATENATE(B136,"-",G136)</f>
        <v>2011-Pac-12</v>
      </c>
      <c r="J136" s="4" t="s">
        <v>12</v>
      </c>
      <c r="K136">
        <v>7</v>
      </c>
      <c r="L136">
        <v>6</v>
      </c>
      <c r="M136" s="6">
        <f t="shared" si="5"/>
        <v>0.53846153846153844</v>
      </c>
      <c r="N136" s="3">
        <v>6.1855611316348952E-2</v>
      </c>
      <c r="O136" s="4">
        <v>219.90383685161706</v>
      </c>
      <c r="P136" s="5">
        <v>34</v>
      </c>
      <c r="Q136" s="6">
        <v>3.7999999999999999E-2</v>
      </c>
      <c r="R136" s="5">
        <v>49</v>
      </c>
      <c r="S136" s="4">
        <v>212.3711222632698</v>
      </c>
      <c r="T136" s="4">
        <v>102.96679501995192</v>
      </c>
      <c r="U136" s="5">
        <v>58</v>
      </c>
      <c r="V136" s="4">
        <v>116.93704183166514</v>
      </c>
      <c r="W136" s="5">
        <v>26</v>
      </c>
      <c r="X136" s="6">
        <v>-3.6999999999999998E-2</v>
      </c>
      <c r="Y136" s="5">
        <v>64</v>
      </c>
      <c r="Z136" s="6">
        <v>-0.17499999999999999</v>
      </c>
      <c r="AA136" s="5">
        <v>43</v>
      </c>
      <c r="AB136" s="3">
        <v>-4.0043530967380824E-3</v>
      </c>
      <c r="AC136" s="5">
        <v>59</v>
      </c>
      <c r="AD136" s="3">
        <v>6.2569095357071794E-2</v>
      </c>
      <c r="AE136" s="5">
        <v>31</v>
      </c>
      <c r="AF136" s="3">
        <v>3.2908690560152459E-3</v>
      </c>
      <c r="AG136" s="5">
        <v>57</v>
      </c>
      <c r="AH136" s="6">
        <v>0.48199999999999998</v>
      </c>
      <c r="AI136" s="5">
        <v>84</v>
      </c>
    </row>
    <row r="137" spans="1:35">
      <c r="A137">
        <v>659</v>
      </c>
      <c r="B137">
        <v>2012</v>
      </c>
      <c r="C137">
        <v>77</v>
      </c>
      <c r="D137" t="s">
        <v>69</v>
      </c>
      <c r="E137" s="2" t="str">
        <f t="shared" si="4"/>
        <v>2012-California</v>
      </c>
      <c r="F137" s="2" t="s">
        <v>21</v>
      </c>
      <c r="G137" s="2" t="s">
        <v>34</v>
      </c>
      <c r="H137" s="2" t="s">
        <v>71</v>
      </c>
      <c r="I137" t="str">
        <f>CONCATENATE(B137,"-",G137)</f>
        <v>2012-Pac-12</v>
      </c>
      <c r="J137" s="4" t="s">
        <v>18</v>
      </c>
      <c r="K137">
        <v>3</v>
      </c>
      <c r="L137">
        <v>9</v>
      </c>
      <c r="M137" s="6">
        <f t="shared" si="5"/>
        <v>0.25</v>
      </c>
      <c r="N137" s="3">
        <v>-7.0253973367987152E-2</v>
      </c>
      <c r="O137" s="4">
        <v>200.96492243384972</v>
      </c>
      <c r="P137" s="5">
        <v>66</v>
      </c>
      <c r="Q137" s="6">
        <v>-6.6000000000000003E-2</v>
      </c>
      <c r="R137" s="5">
        <v>79</v>
      </c>
      <c r="S137" s="4">
        <v>185.94920532640256</v>
      </c>
      <c r="T137" s="4">
        <v>100.70587452122246</v>
      </c>
      <c r="U137" s="5">
        <v>58</v>
      </c>
      <c r="V137" s="4">
        <v>100.25904791262727</v>
      </c>
      <c r="W137" s="5">
        <v>57</v>
      </c>
      <c r="X137" s="6">
        <v>-0.255</v>
      </c>
      <c r="Y137" s="5">
        <v>100</v>
      </c>
      <c r="Z137" s="6">
        <v>5.8000000000000003E-2</v>
      </c>
      <c r="AA137" s="5">
        <v>71</v>
      </c>
      <c r="AB137" s="3">
        <v>-4.9310654216986216E-2</v>
      </c>
      <c r="AC137" s="5">
        <v>81</v>
      </c>
      <c r="AD137" s="3">
        <v>-1.744783778568464E-2</v>
      </c>
      <c r="AE137" s="5">
        <v>67</v>
      </c>
      <c r="AF137" s="3">
        <v>-3.4954813653162993E-3</v>
      </c>
      <c r="AG137" s="5">
        <v>76</v>
      </c>
      <c r="AH137" s="6">
        <v>0.47599999999999998</v>
      </c>
      <c r="AI137" s="5">
        <v>94</v>
      </c>
    </row>
    <row r="138" spans="1:35">
      <c r="A138" s="2">
        <v>583</v>
      </c>
      <c r="B138" s="2">
        <v>2005</v>
      </c>
      <c r="C138" s="2">
        <v>80</v>
      </c>
      <c r="D138" s="2" t="s">
        <v>72</v>
      </c>
      <c r="E138" s="2" t="str">
        <f t="shared" si="4"/>
        <v>2005-Central Florida</v>
      </c>
      <c r="F138" s="2" t="s">
        <v>6</v>
      </c>
      <c r="G138" s="2" t="s">
        <v>73</v>
      </c>
      <c r="H138" s="2" t="s">
        <v>74</v>
      </c>
      <c r="I138" t="str">
        <f>CONCATENATE(B138,"-",G138)</f>
        <v>2005-Conference USA</v>
      </c>
      <c r="J138" s="2" t="s">
        <v>11</v>
      </c>
      <c r="K138" s="2">
        <v>8</v>
      </c>
      <c r="L138" s="2">
        <v>5</v>
      </c>
      <c r="M138" s="6">
        <f t="shared" si="5"/>
        <v>0.61538461538461542</v>
      </c>
      <c r="N138" s="7">
        <v>-5.6428715275626901E-2</v>
      </c>
      <c r="O138" s="8">
        <v>187.69261729865991</v>
      </c>
      <c r="P138" s="9">
        <v>86</v>
      </c>
      <c r="Q138" s="10">
        <v>-2.9186842711100121E-2</v>
      </c>
      <c r="R138" s="9">
        <v>74</v>
      </c>
      <c r="S138" s="8">
        <v>188.71425694487462</v>
      </c>
      <c r="T138" s="8">
        <v>95.361343261847651</v>
      </c>
      <c r="U138" s="9">
        <v>79</v>
      </c>
      <c r="V138" s="8">
        <v>92.33127403681226</v>
      </c>
      <c r="W138" s="9">
        <v>90</v>
      </c>
      <c r="X138" s="10"/>
      <c r="Y138" s="9"/>
      <c r="Z138" s="10"/>
      <c r="AA138" s="9"/>
      <c r="AB138" s="7"/>
      <c r="AC138" s="9"/>
      <c r="AD138" s="7"/>
      <c r="AE138" s="9"/>
      <c r="AF138" s="7"/>
      <c r="AG138" s="9"/>
      <c r="AH138" s="10"/>
      <c r="AI138" s="9"/>
    </row>
    <row r="139" spans="1:35">
      <c r="A139">
        <v>720</v>
      </c>
      <c r="B139">
        <v>2006</v>
      </c>
      <c r="C139">
        <v>95</v>
      </c>
      <c r="D139" t="s">
        <v>72</v>
      </c>
      <c r="E139" s="2" t="str">
        <f t="shared" si="4"/>
        <v>2006-Central Florida</v>
      </c>
      <c r="F139" s="2" t="s">
        <v>6</v>
      </c>
      <c r="G139" s="2" t="s">
        <v>73</v>
      </c>
      <c r="H139" s="2" t="s">
        <v>74</v>
      </c>
      <c r="I139" t="str">
        <f>CONCATENATE(B139,"-",G139)</f>
        <v>2006-Conference USA</v>
      </c>
      <c r="J139" t="s">
        <v>9</v>
      </c>
      <c r="K139">
        <v>4</v>
      </c>
      <c r="L139">
        <v>8</v>
      </c>
      <c r="M139" s="6">
        <f t="shared" si="5"/>
        <v>0.33333333333333331</v>
      </c>
      <c r="N139" s="3">
        <v>-0.12135526839618933</v>
      </c>
      <c r="O139" s="4">
        <v>188.78327836793852</v>
      </c>
      <c r="P139" s="5">
        <v>82</v>
      </c>
      <c r="Q139" s="6">
        <v>-0.16004133024104208</v>
      </c>
      <c r="R139" s="5">
        <v>101</v>
      </c>
      <c r="S139" s="4">
        <v>175.72894632076213</v>
      </c>
      <c r="T139" s="4">
        <v>97.37246858167579</v>
      </c>
      <c r="U139" s="5">
        <v>68</v>
      </c>
      <c r="V139" s="4">
        <v>91.410809786262732</v>
      </c>
      <c r="W139" s="5">
        <v>89</v>
      </c>
    </row>
    <row r="140" spans="1:35">
      <c r="A140">
        <v>267</v>
      </c>
      <c r="B140">
        <v>2007</v>
      </c>
      <c r="C140">
        <v>35</v>
      </c>
      <c r="D140" t="s">
        <v>72</v>
      </c>
      <c r="E140" s="2" t="str">
        <f t="shared" si="4"/>
        <v>2007-Central Florida</v>
      </c>
      <c r="F140" s="2" t="s">
        <v>6</v>
      </c>
      <c r="G140" s="2" t="s">
        <v>73</v>
      </c>
      <c r="H140" s="2" t="s">
        <v>74</v>
      </c>
      <c r="I140" t="str">
        <f>CONCATENATE(B140,"-",G140)</f>
        <v>2007-Conference USA</v>
      </c>
      <c r="J140" t="s">
        <v>39</v>
      </c>
      <c r="K140">
        <v>10</v>
      </c>
      <c r="L140">
        <v>4</v>
      </c>
      <c r="M140" s="6">
        <f t="shared" si="5"/>
        <v>0.7142857142857143</v>
      </c>
      <c r="N140" s="3">
        <v>9.7892392016598148E-2</v>
      </c>
      <c r="O140" s="4">
        <v>220.68835593094929</v>
      </c>
      <c r="P140" s="5">
        <v>34</v>
      </c>
      <c r="Q140" s="6">
        <v>6.0999999999999999E-2</v>
      </c>
      <c r="R140" s="5">
        <v>46</v>
      </c>
      <c r="S140" s="4">
        <v>219.57847840331962</v>
      </c>
      <c r="T140" s="4">
        <v>104.3138621707572</v>
      </c>
      <c r="U140" s="5">
        <v>53</v>
      </c>
      <c r="V140" s="4">
        <v>116.37449376019207</v>
      </c>
      <c r="W140" s="5">
        <v>20</v>
      </c>
      <c r="X140" s="6">
        <v>-0.11</v>
      </c>
      <c r="Y140" s="5">
        <v>78</v>
      </c>
      <c r="Z140" s="6">
        <v>-0.32500000000000001</v>
      </c>
      <c r="AA140" s="5">
        <v>25</v>
      </c>
      <c r="AB140" s="3">
        <v>-1.3530046195775872E-2</v>
      </c>
      <c r="AC140" s="5">
        <v>60</v>
      </c>
      <c r="AD140" s="3">
        <v>9.1483621503267165E-2</v>
      </c>
      <c r="AE140" s="5">
        <v>19</v>
      </c>
      <c r="AF140" s="3">
        <v>1.9938816709106858E-2</v>
      </c>
      <c r="AG140" s="5">
        <v>17</v>
      </c>
      <c r="AH140" s="6">
        <v>0.49399999999999999</v>
      </c>
      <c r="AI140" s="5">
        <v>73</v>
      </c>
    </row>
    <row r="141" spans="1:35">
      <c r="A141">
        <v>698</v>
      </c>
      <c r="B141">
        <v>2008</v>
      </c>
      <c r="C141">
        <v>88</v>
      </c>
      <c r="D141" t="s">
        <v>72</v>
      </c>
      <c r="E141" s="2" t="str">
        <f t="shared" si="4"/>
        <v>2008-Central Florida</v>
      </c>
      <c r="F141" s="2" t="s">
        <v>6</v>
      </c>
      <c r="G141" s="2" t="s">
        <v>73</v>
      </c>
      <c r="H141" s="2" t="s">
        <v>74</v>
      </c>
      <c r="I141" t="str">
        <f>CONCATENATE(B141,"-",G141)</f>
        <v>2008-Conference USA</v>
      </c>
      <c r="J141" t="s">
        <v>9</v>
      </c>
      <c r="K141">
        <v>4</v>
      </c>
      <c r="L141">
        <v>8</v>
      </c>
      <c r="M141" s="6">
        <f t="shared" si="5"/>
        <v>0.33333333333333331</v>
      </c>
      <c r="N141" s="3">
        <v>-0.11148383753257722</v>
      </c>
      <c r="O141" s="4">
        <v>182.29865861125501</v>
      </c>
      <c r="P141" s="5">
        <v>99</v>
      </c>
      <c r="Q141" s="6">
        <v>-4.7E-2</v>
      </c>
      <c r="R141" s="5">
        <v>75</v>
      </c>
      <c r="S141" s="4">
        <v>177.70323249348456</v>
      </c>
      <c r="T141" s="4">
        <v>70.534580655844081</v>
      </c>
      <c r="U141" s="5">
        <v>119</v>
      </c>
      <c r="V141" s="4">
        <v>111.76407795541093</v>
      </c>
      <c r="W141" s="5">
        <v>29</v>
      </c>
      <c r="X141" s="6">
        <v>-0.57099999999999995</v>
      </c>
      <c r="Y141" s="5">
        <v>98</v>
      </c>
      <c r="Z141" s="6">
        <v>-0.27800000000000002</v>
      </c>
      <c r="AA141" s="5">
        <v>52</v>
      </c>
      <c r="AB141" s="3">
        <v>-0.18464049444264261</v>
      </c>
      <c r="AC141" s="5">
        <v>119</v>
      </c>
      <c r="AD141" s="3">
        <v>6.8386433514389514E-2</v>
      </c>
      <c r="AE141" s="5">
        <v>26</v>
      </c>
      <c r="AF141" s="3">
        <v>4.7702233956758676E-3</v>
      </c>
      <c r="AG141" s="5">
        <v>48</v>
      </c>
      <c r="AH141" s="6">
        <v>0.53400000000000003</v>
      </c>
      <c r="AI141" s="5">
        <v>18</v>
      </c>
    </row>
    <row r="142" spans="1:35">
      <c r="A142">
        <v>582</v>
      </c>
      <c r="B142">
        <v>2009</v>
      </c>
      <c r="C142">
        <v>72</v>
      </c>
      <c r="D142" t="s">
        <v>72</v>
      </c>
      <c r="E142" s="2" t="str">
        <f t="shared" si="4"/>
        <v>2009-Central Florida</v>
      </c>
      <c r="F142" s="2" t="s">
        <v>6</v>
      </c>
      <c r="G142" s="2" t="s">
        <v>73</v>
      </c>
      <c r="H142" s="2" t="s">
        <v>74</v>
      </c>
      <c r="I142" t="str">
        <f>CONCATENATE(B142,"-",G142)</f>
        <v>2009-Conference USA</v>
      </c>
      <c r="J142" t="s">
        <v>11</v>
      </c>
      <c r="K142">
        <v>8</v>
      </c>
      <c r="L142">
        <v>5</v>
      </c>
      <c r="M142" s="6">
        <f t="shared" si="5"/>
        <v>0.61538461538461542</v>
      </c>
      <c r="N142" s="3">
        <v>-5.5568808361178654E-2</v>
      </c>
      <c r="O142" s="4">
        <v>195.8729434549287</v>
      </c>
      <c r="P142" s="5">
        <v>77</v>
      </c>
      <c r="Q142" s="6">
        <v>-0.05</v>
      </c>
      <c r="R142" s="5">
        <v>75</v>
      </c>
      <c r="S142" s="4">
        <v>188.88623832776426</v>
      </c>
      <c r="T142" s="4">
        <v>92.184430918773572</v>
      </c>
      <c r="U142" s="5">
        <v>98</v>
      </c>
      <c r="V142" s="4">
        <v>103.68851253615513</v>
      </c>
      <c r="W142" s="5">
        <v>61</v>
      </c>
      <c r="X142" s="6">
        <v>-0.28599999999999998</v>
      </c>
      <c r="Y142" s="5">
        <v>98</v>
      </c>
      <c r="Z142" s="6">
        <v>-4.2999999999999997E-2</v>
      </c>
      <c r="AA142" s="5">
        <v>52</v>
      </c>
      <c r="AB142" s="3">
        <v>-8.0029435703262528E-2</v>
      </c>
      <c r="AC142" s="5">
        <v>95</v>
      </c>
      <c r="AD142" s="3">
        <v>6.2809803049123925E-3</v>
      </c>
      <c r="AE142" s="5">
        <v>52</v>
      </c>
      <c r="AF142" s="3">
        <v>1.8179647037171481E-2</v>
      </c>
      <c r="AG142" s="5">
        <v>24</v>
      </c>
      <c r="AH142" s="6">
        <v>0.52</v>
      </c>
      <c r="AI142" s="5">
        <v>34</v>
      </c>
    </row>
    <row r="143" spans="1:35">
      <c r="A143">
        <v>255</v>
      </c>
      <c r="B143">
        <v>2010</v>
      </c>
      <c r="C143">
        <v>33</v>
      </c>
      <c r="D143" t="s">
        <v>72</v>
      </c>
      <c r="E143" s="2" t="str">
        <f t="shared" si="4"/>
        <v>2010-Central Florida</v>
      </c>
      <c r="F143" s="2" t="s">
        <v>6</v>
      </c>
      <c r="G143" s="2" t="s">
        <v>73</v>
      </c>
      <c r="H143" s="2" t="s">
        <v>74</v>
      </c>
      <c r="I143" t="str">
        <f>CONCATENATE(B143,"-",G143)</f>
        <v>2010-Conference USA</v>
      </c>
      <c r="J143" t="s">
        <v>61</v>
      </c>
      <c r="K143">
        <v>11</v>
      </c>
      <c r="L143">
        <v>3</v>
      </c>
      <c r="M143" s="6">
        <f t="shared" si="5"/>
        <v>0.7857142857142857</v>
      </c>
      <c r="N143" s="3">
        <v>0.10253834476504731</v>
      </c>
      <c r="O143" s="4">
        <v>224.19985841582957</v>
      </c>
      <c r="P143" s="5">
        <v>31</v>
      </c>
      <c r="Q143" s="6">
        <v>8.4000000000000005E-2</v>
      </c>
      <c r="R143" s="5">
        <v>38</v>
      </c>
      <c r="S143" s="4">
        <v>220.50766895300947</v>
      </c>
      <c r="T143" s="4">
        <v>109.94275309483454</v>
      </c>
      <c r="U143" s="5">
        <v>54</v>
      </c>
      <c r="V143" s="4">
        <v>114.257105320995</v>
      </c>
      <c r="W143" s="5">
        <v>43</v>
      </c>
      <c r="X143" s="6">
        <v>-5.3999999999999999E-2</v>
      </c>
      <c r="Y143" s="5">
        <v>69</v>
      </c>
      <c r="Z143" s="6">
        <v>-0.20200000000000001</v>
      </c>
      <c r="AA143" s="5">
        <v>33</v>
      </c>
      <c r="AB143" s="3">
        <v>1.070070412173472E-2</v>
      </c>
      <c r="AC143" s="5">
        <v>53</v>
      </c>
      <c r="AD143" s="3">
        <v>6.4759357892506073E-2</v>
      </c>
      <c r="AE143" s="5">
        <v>34</v>
      </c>
      <c r="AF143" s="3">
        <v>2.7078282750806513E-2</v>
      </c>
      <c r="AG143" s="5">
        <v>10</v>
      </c>
      <c r="AH143" s="6">
        <v>0.59</v>
      </c>
      <c r="AI143" s="5">
        <v>1</v>
      </c>
    </row>
    <row r="144" spans="1:35">
      <c r="A144">
        <v>419</v>
      </c>
      <c r="B144">
        <v>2011</v>
      </c>
      <c r="C144">
        <v>52</v>
      </c>
      <c r="D144" t="s">
        <v>72</v>
      </c>
      <c r="E144" s="2" t="str">
        <f t="shared" si="4"/>
        <v>2011-Central Florida</v>
      </c>
      <c r="F144" s="2" t="s">
        <v>6</v>
      </c>
      <c r="G144" s="2" t="s">
        <v>73</v>
      </c>
      <c r="H144" s="2" t="s">
        <v>74</v>
      </c>
      <c r="I144" t="str">
        <f>CONCATENATE(B144,"-",G144)</f>
        <v>2011-Conference USA</v>
      </c>
      <c r="J144" s="4" t="s">
        <v>17</v>
      </c>
      <c r="K144">
        <v>5</v>
      </c>
      <c r="L144">
        <v>7</v>
      </c>
      <c r="M144" s="6">
        <f t="shared" si="5"/>
        <v>0.41666666666666669</v>
      </c>
      <c r="N144" s="3">
        <v>2.1651285598858049E-2</v>
      </c>
      <c r="O144" s="4">
        <v>212.994009604101</v>
      </c>
      <c r="P144" s="5">
        <v>48</v>
      </c>
      <c r="Q144" s="6">
        <v>1E-3</v>
      </c>
      <c r="R144" s="5">
        <v>63</v>
      </c>
      <c r="S144" s="4">
        <v>204.3302571197716</v>
      </c>
      <c r="T144" s="4">
        <v>104.75270265496599</v>
      </c>
      <c r="U144" s="5">
        <v>51</v>
      </c>
      <c r="V144" s="4">
        <v>108.24130694913501</v>
      </c>
      <c r="W144" s="5">
        <v>44</v>
      </c>
      <c r="X144" s="6">
        <v>-1.2E-2</v>
      </c>
      <c r="Y144" s="5">
        <v>60</v>
      </c>
      <c r="Z144" s="6">
        <v>-4.4999999999999998E-2</v>
      </c>
      <c r="AA144" s="5">
        <v>58</v>
      </c>
      <c r="AB144" s="3">
        <v>5.1136917017028946E-3</v>
      </c>
      <c r="AC144" s="5">
        <v>56</v>
      </c>
      <c r="AD144" s="3">
        <v>1.7343965785052935E-2</v>
      </c>
      <c r="AE144" s="5">
        <v>53</v>
      </c>
      <c r="AF144" s="3">
        <v>-8.0637188789777826E-4</v>
      </c>
      <c r="AG144" s="5">
        <v>62</v>
      </c>
      <c r="AH144" s="6">
        <v>0.51700000000000002</v>
      </c>
      <c r="AI144" s="5">
        <v>34</v>
      </c>
    </row>
    <row r="145" spans="1:35">
      <c r="A145">
        <v>278</v>
      </c>
      <c r="B145">
        <v>2012</v>
      </c>
      <c r="C145">
        <v>36</v>
      </c>
      <c r="D145" t="s">
        <v>72</v>
      </c>
      <c r="E145" s="2" t="str">
        <f t="shared" si="4"/>
        <v>2012-Central Florida</v>
      </c>
      <c r="F145" s="2" t="s">
        <v>6</v>
      </c>
      <c r="G145" s="2" t="s">
        <v>73</v>
      </c>
      <c r="H145" s="2" t="s">
        <v>74</v>
      </c>
      <c r="I145" t="str">
        <f>CONCATENATE(B145,"-",G145)</f>
        <v>2012-Conference USA</v>
      </c>
      <c r="J145" s="4" t="s">
        <v>39</v>
      </c>
      <c r="K145">
        <v>10</v>
      </c>
      <c r="L145">
        <v>4</v>
      </c>
      <c r="M145" s="6">
        <f t="shared" si="5"/>
        <v>0.7142857142857143</v>
      </c>
      <c r="N145" s="3">
        <v>0.10578799919600738</v>
      </c>
      <c r="O145" s="4">
        <v>219.36086395919443</v>
      </c>
      <c r="P145" s="5">
        <v>38</v>
      </c>
      <c r="Q145" s="6">
        <v>9.2999999999999999E-2</v>
      </c>
      <c r="R145" s="5">
        <v>35</v>
      </c>
      <c r="S145" s="4">
        <v>221.15759983920148</v>
      </c>
      <c r="T145" s="4">
        <v>112.59452184336698</v>
      </c>
      <c r="U145" s="5">
        <v>39</v>
      </c>
      <c r="V145" s="4">
        <v>106.76634211582746</v>
      </c>
      <c r="W145" s="5">
        <v>46</v>
      </c>
      <c r="X145" s="6">
        <v>9.4E-2</v>
      </c>
      <c r="Y145" s="5">
        <v>48</v>
      </c>
      <c r="Z145" s="6">
        <v>-0.191</v>
      </c>
      <c r="AA145" s="5">
        <v>40</v>
      </c>
      <c r="AB145" s="3">
        <v>4.1700175493742254E-2</v>
      </c>
      <c r="AC145" s="5">
        <v>45</v>
      </c>
      <c r="AD145" s="3">
        <v>4.2090618626758176E-2</v>
      </c>
      <c r="AE145" s="5">
        <v>42</v>
      </c>
      <c r="AF145" s="3">
        <v>2.1997205075506957E-2</v>
      </c>
      <c r="AG145" s="5">
        <v>16</v>
      </c>
      <c r="AH145" s="6">
        <v>0.54100000000000004</v>
      </c>
      <c r="AI145" s="5">
        <v>13</v>
      </c>
    </row>
    <row r="146" spans="1:35">
      <c r="A146" s="2">
        <v>529</v>
      </c>
      <c r="B146" s="2">
        <v>2005</v>
      </c>
      <c r="C146" s="2">
        <v>71</v>
      </c>
      <c r="D146" s="2" t="s">
        <v>75</v>
      </c>
      <c r="E146" s="2" t="str">
        <f t="shared" si="4"/>
        <v>2005-Central Michigan</v>
      </c>
      <c r="F146" s="2" t="s">
        <v>6</v>
      </c>
      <c r="G146" s="2" t="s">
        <v>15</v>
      </c>
      <c r="H146" s="2" t="s">
        <v>49</v>
      </c>
      <c r="I146" t="str">
        <f>CONCATENATE(B146,"-",G146)</f>
        <v>2005-MAC</v>
      </c>
      <c r="J146" s="2" t="s">
        <v>64</v>
      </c>
      <c r="K146" s="2">
        <v>6</v>
      </c>
      <c r="L146" s="2">
        <v>5</v>
      </c>
      <c r="M146" s="6">
        <f t="shared" si="5"/>
        <v>0.54545454545454541</v>
      </c>
      <c r="N146" s="7">
        <v>-3.2038930513025574E-2</v>
      </c>
      <c r="O146" s="8">
        <v>196.52656151751881</v>
      </c>
      <c r="P146" s="9">
        <v>72</v>
      </c>
      <c r="Q146" s="10">
        <v>-2.3535250352091787E-2</v>
      </c>
      <c r="R146" s="9">
        <v>72</v>
      </c>
      <c r="S146" s="8">
        <v>193.59221389739488</v>
      </c>
      <c r="T146" s="8">
        <v>95.123257968698368</v>
      </c>
      <c r="U146" s="9">
        <v>80</v>
      </c>
      <c r="V146" s="8">
        <v>101.40330354882047</v>
      </c>
      <c r="W146" s="9">
        <v>58</v>
      </c>
      <c r="X146" s="10"/>
      <c r="Y146" s="9"/>
      <c r="Z146" s="10"/>
      <c r="AA146" s="9"/>
      <c r="AB146" s="7"/>
      <c r="AC146" s="9"/>
      <c r="AD146" s="7"/>
      <c r="AE146" s="9"/>
      <c r="AF146" s="7"/>
      <c r="AG146" s="9"/>
      <c r="AH146" s="10"/>
      <c r="AI146" s="9"/>
    </row>
    <row r="147" spans="1:35">
      <c r="A147">
        <v>481</v>
      </c>
      <c r="B147">
        <v>2006</v>
      </c>
      <c r="C147">
        <v>58</v>
      </c>
      <c r="D147" t="s">
        <v>75</v>
      </c>
      <c r="E147" s="2" t="str">
        <f t="shared" si="4"/>
        <v>2006-Central Michigan</v>
      </c>
      <c r="F147" s="2" t="s">
        <v>6</v>
      </c>
      <c r="G147" s="2" t="s">
        <v>15</v>
      </c>
      <c r="H147" s="2" t="s">
        <v>49</v>
      </c>
      <c r="I147" t="str">
        <f>CONCATENATE(B147,"-",G147)</f>
        <v>2006-MAC</v>
      </c>
      <c r="J147" t="s">
        <v>39</v>
      </c>
      <c r="K147">
        <v>10</v>
      </c>
      <c r="L147">
        <v>4</v>
      </c>
      <c r="M147" s="6">
        <f t="shared" si="5"/>
        <v>0.7142857142857143</v>
      </c>
      <c r="N147" s="3">
        <v>-5.74119700928577E-3</v>
      </c>
      <c r="O147" s="4">
        <v>202.93019901448389</v>
      </c>
      <c r="P147" s="5">
        <v>57</v>
      </c>
      <c r="Q147" s="6">
        <v>2.4444638790999396E-3</v>
      </c>
      <c r="R147" s="5">
        <v>59</v>
      </c>
      <c r="S147" s="4">
        <v>198.85176059814285</v>
      </c>
      <c r="T147" s="4">
        <v>106.18430681772269</v>
      </c>
      <c r="U147" s="5">
        <v>48</v>
      </c>
      <c r="V147" s="4">
        <v>96.745892196761218</v>
      </c>
      <c r="W147" s="5">
        <v>67</v>
      </c>
    </row>
    <row r="148" spans="1:35">
      <c r="A148">
        <v>696</v>
      </c>
      <c r="B148">
        <v>2007</v>
      </c>
      <c r="C148">
        <v>83</v>
      </c>
      <c r="D148" t="s">
        <v>75</v>
      </c>
      <c r="E148" s="2" t="str">
        <f t="shared" si="4"/>
        <v>2007-Central Michigan</v>
      </c>
      <c r="F148" s="2" t="s">
        <v>6</v>
      </c>
      <c r="G148" s="2" t="s">
        <v>15</v>
      </c>
      <c r="H148" s="2" t="s">
        <v>49</v>
      </c>
      <c r="I148" t="str">
        <f>CONCATENATE(B148,"-",G148)</f>
        <v>2007-MAC</v>
      </c>
      <c r="J148" t="s">
        <v>67</v>
      </c>
      <c r="K148">
        <v>8</v>
      </c>
      <c r="L148">
        <v>6</v>
      </c>
      <c r="M148" s="6">
        <f t="shared" si="5"/>
        <v>0.5714285714285714</v>
      </c>
      <c r="N148" s="3">
        <v>-0.11065176438236805</v>
      </c>
      <c r="O148" s="4">
        <v>196.58414092414807</v>
      </c>
      <c r="P148" s="5">
        <v>69</v>
      </c>
      <c r="Q148" s="6">
        <v>-9.0999999999999998E-2</v>
      </c>
      <c r="R148" s="5">
        <v>83</v>
      </c>
      <c r="S148" s="4">
        <v>177.86964712352639</v>
      </c>
      <c r="T148" s="4">
        <v>109.12893426360007</v>
      </c>
      <c r="U148" s="5">
        <v>39</v>
      </c>
      <c r="V148" s="4">
        <v>87.455206660547987</v>
      </c>
      <c r="W148" s="5">
        <v>103</v>
      </c>
      <c r="X148" s="6">
        <v>0.13</v>
      </c>
      <c r="Y148" s="5">
        <v>41</v>
      </c>
      <c r="Z148" s="6">
        <v>0.57699999999999996</v>
      </c>
      <c r="AA148" s="5">
        <v>115</v>
      </c>
      <c r="AB148" s="3">
        <v>3.9945955087069086E-2</v>
      </c>
      <c r="AC148" s="5">
        <v>42</v>
      </c>
      <c r="AD148" s="3">
        <v>-0.13906906305071104</v>
      </c>
      <c r="AE148" s="5">
        <v>113</v>
      </c>
      <c r="AF148" s="3">
        <v>-1.1528656418726088E-2</v>
      </c>
      <c r="AG148" s="5">
        <v>88</v>
      </c>
      <c r="AH148" s="6">
        <v>0.495</v>
      </c>
      <c r="AI148" s="5">
        <v>69</v>
      </c>
    </row>
    <row r="149" spans="1:35">
      <c r="A149">
        <v>542</v>
      </c>
      <c r="B149">
        <v>2008</v>
      </c>
      <c r="C149">
        <v>65</v>
      </c>
      <c r="D149" t="s">
        <v>75</v>
      </c>
      <c r="E149" s="2" t="str">
        <f t="shared" si="4"/>
        <v>2008-Central Michigan</v>
      </c>
      <c r="F149" s="2" t="s">
        <v>6</v>
      </c>
      <c r="G149" s="2" t="s">
        <v>15</v>
      </c>
      <c r="H149" s="2" t="s">
        <v>49</v>
      </c>
      <c r="I149" t="str">
        <f>CONCATENATE(B149,"-",G149)</f>
        <v>2008-MAC</v>
      </c>
      <c r="J149" t="s">
        <v>11</v>
      </c>
      <c r="K149">
        <v>8</v>
      </c>
      <c r="L149">
        <v>5</v>
      </c>
      <c r="M149" s="6">
        <f t="shared" si="5"/>
        <v>0.61538461538461542</v>
      </c>
      <c r="N149" s="3">
        <v>-3.5777575672221944E-2</v>
      </c>
      <c r="O149" s="4">
        <v>197.40326287747155</v>
      </c>
      <c r="P149" s="5">
        <v>69</v>
      </c>
      <c r="Q149" s="6">
        <v>-1.0999999999999999E-2</v>
      </c>
      <c r="R149" s="5">
        <v>63</v>
      </c>
      <c r="S149" s="4">
        <v>192.84448486555561</v>
      </c>
      <c r="T149" s="4">
        <v>105.38520190638408</v>
      </c>
      <c r="U149" s="5">
        <v>49</v>
      </c>
      <c r="V149" s="4">
        <v>92.018060971087465</v>
      </c>
      <c r="W149" s="5">
        <v>94</v>
      </c>
      <c r="X149" s="6">
        <v>0.35</v>
      </c>
      <c r="Y149" s="5">
        <v>35</v>
      </c>
      <c r="Z149" s="6">
        <v>0.434</v>
      </c>
      <c r="AA149" s="5">
        <v>46</v>
      </c>
      <c r="AB149" s="3">
        <v>6.5108767782504962E-2</v>
      </c>
      <c r="AC149" s="5">
        <v>30</v>
      </c>
      <c r="AD149" s="3">
        <v>-0.10452175581101042</v>
      </c>
      <c r="AE149" s="5">
        <v>105</v>
      </c>
      <c r="AF149" s="3">
        <v>3.6354123562835116E-3</v>
      </c>
      <c r="AG149" s="5">
        <v>52</v>
      </c>
      <c r="AH149" s="6">
        <v>0.498</v>
      </c>
      <c r="AI149" s="5">
        <v>63</v>
      </c>
    </row>
    <row r="150" spans="1:35">
      <c r="A150">
        <v>253</v>
      </c>
      <c r="B150">
        <v>2009</v>
      </c>
      <c r="C150">
        <v>38</v>
      </c>
      <c r="D150" t="s">
        <v>75</v>
      </c>
      <c r="E150" s="2" t="str">
        <f t="shared" si="4"/>
        <v>2009-Central Michigan</v>
      </c>
      <c r="F150" s="2" t="s">
        <v>6</v>
      </c>
      <c r="G150" s="2" t="s">
        <v>15</v>
      </c>
      <c r="H150" s="2" t="s">
        <v>49</v>
      </c>
      <c r="I150" t="str">
        <f>CONCATENATE(B150,"-",G150)</f>
        <v>2009-MAC</v>
      </c>
      <c r="J150" t="s">
        <v>25</v>
      </c>
      <c r="K150">
        <v>12</v>
      </c>
      <c r="L150">
        <v>2</v>
      </c>
      <c r="M150" s="6">
        <f t="shared" si="5"/>
        <v>0.8571428571428571</v>
      </c>
      <c r="N150" s="3">
        <v>0.10359339682164036</v>
      </c>
      <c r="O150" s="4">
        <v>225.60196517434599</v>
      </c>
      <c r="P150" s="5">
        <v>30</v>
      </c>
      <c r="Q150" s="6">
        <v>9.7000000000000003E-2</v>
      </c>
      <c r="R150" s="5">
        <v>36</v>
      </c>
      <c r="S150" s="4">
        <v>220.71867936432807</v>
      </c>
      <c r="T150" s="4">
        <v>117.68074245803874</v>
      </c>
      <c r="U150" s="5">
        <v>26</v>
      </c>
      <c r="V150" s="4">
        <v>107.92122271630724</v>
      </c>
      <c r="W150" s="5">
        <v>43</v>
      </c>
      <c r="X150" s="6">
        <v>0.17599999999999999</v>
      </c>
      <c r="Y150" s="5">
        <v>35</v>
      </c>
      <c r="Z150" s="6">
        <v>-0.11799999999999999</v>
      </c>
      <c r="AA150" s="5">
        <v>46</v>
      </c>
      <c r="AB150" s="3">
        <v>6.6430655990232498E-2</v>
      </c>
      <c r="AC150" s="5">
        <v>26</v>
      </c>
      <c r="AD150" s="3">
        <v>3.031840769659358E-2</v>
      </c>
      <c r="AE150" s="5">
        <v>40</v>
      </c>
      <c r="AF150" s="3">
        <v>6.8443331348142849E-3</v>
      </c>
      <c r="AG150" s="5">
        <v>46</v>
      </c>
      <c r="AH150" s="6">
        <v>0.51400000000000001</v>
      </c>
      <c r="AI150" s="5">
        <v>37</v>
      </c>
    </row>
    <row r="151" spans="1:35">
      <c r="A151">
        <v>737</v>
      </c>
      <c r="B151">
        <v>2010</v>
      </c>
      <c r="C151">
        <v>94</v>
      </c>
      <c r="D151" t="s">
        <v>75</v>
      </c>
      <c r="E151" s="2" t="str">
        <f t="shared" si="4"/>
        <v>2010-Central Michigan</v>
      </c>
      <c r="F151" s="2" t="s">
        <v>6</v>
      </c>
      <c r="G151" s="2" t="s">
        <v>15</v>
      </c>
      <c r="H151" s="2" t="s">
        <v>49</v>
      </c>
      <c r="I151" t="str">
        <f>CONCATENATE(B151,"-",G151)</f>
        <v>2010-MAC</v>
      </c>
      <c r="J151" t="s">
        <v>18</v>
      </c>
      <c r="K151">
        <v>3</v>
      </c>
      <c r="L151">
        <v>9</v>
      </c>
      <c r="M151" s="6">
        <f t="shared" si="5"/>
        <v>0.25</v>
      </c>
      <c r="N151" s="3">
        <v>-0.13076151791158047</v>
      </c>
      <c r="O151" s="4">
        <v>183.30369465555651</v>
      </c>
      <c r="P151" s="5">
        <v>92</v>
      </c>
      <c r="Q151" s="6">
        <v>-6.9000000000000006E-2</v>
      </c>
      <c r="R151" s="5">
        <v>78</v>
      </c>
      <c r="S151" s="4">
        <v>173.84769641768389</v>
      </c>
      <c r="T151" s="4">
        <v>91.681203402810993</v>
      </c>
      <c r="U151" s="5">
        <v>97</v>
      </c>
      <c r="V151" s="4">
        <v>91.622491252745533</v>
      </c>
      <c r="W151" s="5">
        <v>97</v>
      </c>
      <c r="X151" s="6">
        <v>-0.17299999999999999</v>
      </c>
      <c r="Y151" s="5">
        <v>88</v>
      </c>
      <c r="Z151" s="6">
        <v>9.7000000000000003E-2</v>
      </c>
      <c r="AA151" s="5">
        <v>74</v>
      </c>
      <c r="AB151" s="3">
        <v>-5.934552335488217E-2</v>
      </c>
      <c r="AC151" s="5">
        <v>89</v>
      </c>
      <c r="AD151" s="3">
        <v>-4.7324607729289932E-2</v>
      </c>
      <c r="AE151" s="5">
        <v>83</v>
      </c>
      <c r="AF151" s="3">
        <v>-2.4091386827408374E-2</v>
      </c>
      <c r="AG151" s="5">
        <v>102</v>
      </c>
      <c r="AH151" s="6">
        <v>0.48599999999999999</v>
      </c>
      <c r="AI151" s="5">
        <v>76</v>
      </c>
    </row>
    <row r="152" spans="1:35">
      <c r="A152">
        <v>791</v>
      </c>
      <c r="B152">
        <v>2011</v>
      </c>
      <c r="C152">
        <v>98</v>
      </c>
      <c r="D152" t="s">
        <v>75</v>
      </c>
      <c r="E152" s="2" t="str">
        <f t="shared" si="4"/>
        <v>2011-Central Michigan</v>
      </c>
      <c r="F152" s="2" t="s">
        <v>6</v>
      </c>
      <c r="G152" s="2" t="s">
        <v>15</v>
      </c>
      <c r="H152" s="2" t="s">
        <v>49</v>
      </c>
      <c r="I152" t="str">
        <f>CONCATENATE(B152,"-",G152)</f>
        <v>2011-MAC</v>
      </c>
      <c r="J152" s="4" t="s">
        <v>18</v>
      </c>
      <c r="K152">
        <v>3</v>
      </c>
      <c r="L152">
        <v>9</v>
      </c>
      <c r="M152" s="6">
        <f t="shared" si="5"/>
        <v>0.25</v>
      </c>
      <c r="N152" s="3">
        <v>-0.16163271079661654</v>
      </c>
      <c r="O152" s="4">
        <v>178.5717390764375</v>
      </c>
      <c r="P152" s="5">
        <v>106</v>
      </c>
      <c r="Q152" s="6">
        <v>-0.129</v>
      </c>
      <c r="R152" s="5">
        <v>95</v>
      </c>
      <c r="S152" s="4">
        <v>167.67345784067669</v>
      </c>
      <c r="T152" s="4">
        <v>93.251563632209269</v>
      </c>
      <c r="U152" s="5">
        <v>81</v>
      </c>
      <c r="V152" s="4">
        <v>85.320175444228241</v>
      </c>
      <c r="W152" s="5">
        <v>110</v>
      </c>
      <c r="X152" s="6">
        <v>-7.2999999999999995E-2</v>
      </c>
      <c r="Y152" s="5">
        <v>67</v>
      </c>
      <c r="Z152" s="6">
        <v>0.36</v>
      </c>
      <c r="AA152" s="5">
        <v>100</v>
      </c>
      <c r="AB152" s="3">
        <v>-3.6839873992644233E-2</v>
      </c>
      <c r="AC152" s="5">
        <v>78</v>
      </c>
      <c r="AD152" s="3">
        <v>-0.1123158663763648</v>
      </c>
      <c r="AE152" s="5">
        <v>103</v>
      </c>
      <c r="AF152" s="3">
        <v>-1.2476970427607498E-2</v>
      </c>
      <c r="AG152" s="5">
        <v>84</v>
      </c>
      <c r="AH152" s="6">
        <v>0.46600000000000003</v>
      </c>
      <c r="AI152" s="5">
        <v>103</v>
      </c>
    </row>
    <row r="153" spans="1:35">
      <c r="A153" s="11">
        <v>954</v>
      </c>
      <c r="B153" s="11">
        <v>2012</v>
      </c>
      <c r="C153" s="11">
        <v>95</v>
      </c>
      <c r="D153" s="11" t="s">
        <v>75</v>
      </c>
      <c r="E153" s="1" t="str">
        <f t="shared" si="4"/>
        <v>2012-Central Michigan</v>
      </c>
      <c r="F153" s="1" t="s">
        <v>6</v>
      </c>
      <c r="G153" s="1" t="s">
        <v>15</v>
      </c>
      <c r="H153" s="1" t="s">
        <v>49</v>
      </c>
      <c r="I153" s="11" t="str">
        <f>CONCATENATE(B153,"-",G153)</f>
        <v>2012-MAC</v>
      </c>
      <c r="J153" s="12" t="s">
        <v>12</v>
      </c>
      <c r="K153" s="11">
        <v>7</v>
      </c>
      <c r="L153" s="11">
        <v>6</v>
      </c>
      <c r="M153" s="15">
        <f t="shared" si="5"/>
        <v>0.53846153846153844</v>
      </c>
      <c r="N153" s="13">
        <v>-0.15734159378493207</v>
      </c>
      <c r="O153" s="12">
        <v>181.13915754689555</v>
      </c>
      <c r="P153" s="14">
        <v>100</v>
      </c>
      <c r="Q153" s="15">
        <v>-0.14299999999999999</v>
      </c>
      <c r="R153" s="14">
        <v>100</v>
      </c>
      <c r="S153" s="12">
        <v>168.53168124301359</v>
      </c>
      <c r="T153" s="12">
        <v>96.289494230825966</v>
      </c>
      <c r="U153" s="14">
        <v>91</v>
      </c>
      <c r="V153" s="12">
        <v>84.849663316069581</v>
      </c>
      <c r="W153" s="14">
        <v>118</v>
      </c>
      <c r="X153" s="15">
        <v>-6.4000000000000001E-2</v>
      </c>
      <c r="Y153" s="14">
        <v>68</v>
      </c>
      <c r="Z153" s="15">
        <v>0.42199999999999999</v>
      </c>
      <c r="AA153" s="14">
        <v>105</v>
      </c>
      <c r="AB153" s="13">
        <v>-2.9360334183602642E-2</v>
      </c>
      <c r="AC153" s="14">
        <v>73</v>
      </c>
      <c r="AD153" s="13">
        <v>-0.1206061780393434</v>
      </c>
      <c r="AE153" s="14">
        <v>109</v>
      </c>
      <c r="AF153" s="13">
        <v>-7.3750815619860318E-3</v>
      </c>
      <c r="AG153" s="14">
        <v>84</v>
      </c>
      <c r="AH153" s="15">
        <v>0.48799999999999999</v>
      </c>
      <c r="AI153" s="14">
        <v>79</v>
      </c>
    </row>
    <row r="154" spans="1:35">
      <c r="A154" s="2">
        <v>812</v>
      </c>
      <c r="B154" s="2">
        <v>2005</v>
      </c>
      <c r="C154" s="2">
        <v>103</v>
      </c>
      <c r="D154" s="2" t="s">
        <v>76</v>
      </c>
      <c r="E154" s="2" t="str">
        <f t="shared" si="4"/>
        <v>2005-Cincinnati</v>
      </c>
      <c r="F154" s="2" t="s">
        <v>21</v>
      </c>
      <c r="G154" s="2" t="s">
        <v>58</v>
      </c>
      <c r="H154" s="2" t="s">
        <v>58</v>
      </c>
      <c r="I154" t="str">
        <f>CONCATENATE(B154,"-",G154)</f>
        <v>2005-Big East</v>
      </c>
      <c r="J154" s="2" t="s">
        <v>8</v>
      </c>
      <c r="K154" s="2">
        <v>4</v>
      </c>
      <c r="L154" s="2">
        <v>7</v>
      </c>
      <c r="M154" s="6">
        <f t="shared" si="5"/>
        <v>0.36363636363636365</v>
      </c>
      <c r="N154" s="7">
        <v>-0.16970188948932474</v>
      </c>
      <c r="O154" s="8">
        <v>172.47633302680913</v>
      </c>
      <c r="P154" s="9">
        <v>107</v>
      </c>
      <c r="Q154" s="10">
        <v>-0.18144615192109512</v>
      </c>
      <c r="R154" s="9">
        <v>102</v>
      </c>
      <c r="S154" s="8">
        <v>166.05962210213505</v>
      </c>
      <c r="T154" s="8">
        <v>85.669328792062373</v>
      </c>
      <c r="U154" s="9">
        <v>104</v>
      </c>
      <c r="V154" s="8">
        <v>86.807004234746771</v>
      </c>
      <c r="W154" s="9">
        <v>105</v>
      </c>
      <c r="X154" s="10"/>
      <c r="Y154" s="9"/>
      <c r="Z154" s="10"/>
      <c r="AA154" s="9"/>
      <c r="AB154" s="7"/>
      <c r="AC154" s="9"/>
      <c r="AD154" s="7"/>
      <c r="AE154" s="9"/>
      <c r="AF154" s="7"/>
      <c r="AG154" s="9"/>
      <c r="AH154" s="10"/>
      <c r="AI154" s="9"/>
    </row>
    <row r="155" spans="1:35">
      <c r="A155">
        <v>311</v>
      </c>
      <c r="B155">
        <v>2006</v>
      </c>
      <c r="C155">
        <v>37</v>
      </c>
      <c r="D155" t="s">
        <v>76</v>
      </c>
      <c r="E155" s="2" t="str">
        <f t="shared" si="4"/>
        <v>2006-Cincinnati</v>
      </c>
      <c r="F155" s="2" t="s">
        <v>21</v>
      </c>
      <c r="G155" s="2" t="s">
        <v>58</v>
      </c>
      <c r="H155" s="2" t="s">
        <v>58</v>
      </c>
      <c r="I155" t="str">
        <f>CONCATENATE(B155,"-",G155)</f>
        <v>2006-Big East</v>
      </c>
      <c r="J155" t="s">
        <v>11</v>
      </c>
      <c r="K155">
        <v>8</v>
      </c>
      <c r="L155">
        <v>5</v>
      </c>
      <c r="M155" s="6">
        <f t="shared" si="5"/>
        <v>0.61538461538461542</v>
      </c>
      <c r="N155" s="3">
        <v>7.5274512753451289E-2</v>
      </c>
      <c r="O155" s="4">
        <v>225.54706286236711</v>
      </c>
      <c r="P155" s="5">
        <v>30</v>
      </c>
      <c r="Q155" s="6">
        <v>5.4576607164318711E-2</v>
      </c>
      <c r="R155" s="5">
        <v>47</v>
      </c>
      <c r="S155" s="4">
        <v>215.05490255069026</v>
      </c>
      <c r="T155" s="4">
        <v>108.3452463743178</v>
      </c>
      <c r="U155" s="5">
        <v>40</v>
      </c>
      <c r="V155" s="4">
        <v>117.20181648804935</v>
      </c>
      <c r="W155" s="5">
        <v>22</v>
      </c>
    </row>
    <row r="156" spans="1:35">
      <c r="A156">
        <v>99</v>
      </c>
      <c r="B156">
        <v>2007</v>
      </c>
      <c r="C156">
        <v>14</v>
      </c>
      <c r="D156" t="s">
        <v>76</v>
      </c>
      <c r="E156" s="2" t="str">
        <f t="shared" si="4"/>
        <v>2007-Cincinnati</v>
      </c>
      <c r="F156" s="2" t="s">
        <v>21</v>
      </c>
      <c r="G156" s="2" t="s">
        <v>58</v>
      </c>
      <c r="H156" s="2" t="s">
        <v>58</v>
      </c>
      <c r="I156" t="str">
        <f>CONCATENATE(B156,"-",G156)</f>
        <v>2007-Big East</v>
      </c>
      <c r="J156" t="s">
        <v>27</v>
      </c>
      <c r="K156">
        <v>10</v>
      </c>
      <c r="L156">
        <v>3</v>
      </c>
      <c r="M156" s="6">
        <f t="shared" si="5"/>
        <v>0.76923076923076927</v>
      </c>
      <c r="N156" s="3">
        <v>0.21034183734638009</v>
      </c>
      <c r="O156" s="4">
        <v>232.32126488888139</v>
      </c>
      <c r="P156" s="5">
        <v>19</v>
      </c>
      <c r="Q156" s="6">
        <v>0.183</v>
      </c>
      <c r="R156" s="5">
        <v>13</v>
      </c>
      <c r="S156" s="4">
        <v>242.06836746927601</v>
      </c>
      <c r="T156" s="4">
        <v>113.96971397208536</v>
      </c>
      <c r="U156" s="5">
        <v>28</v>
      </c>
      <c r="V156" s="4">
        <v>118.35155091679604</v>
      </c>
      <c r="W156" s="5">
        <v>18</v>
      </c>
      <c r="X156" s="6">
        <v>0.23300000000000001</v>
      </c>
      <c r="Y156" s="5">
        <v>26</v>
      </c>
      <c r="Z156" s="6">
        <v>-0.42</v>
      </c>
      <c r="AA156" s="5">
        <v>15</v>
      </c>
      <c r="AB156" s="3">
        <v>7.0522338123254077E-2</v>
      </c>
      <c r="AC156" s="5">
        <v>26</v>
      </c>
      <c r="AD156" s="3">
        <v>0.11283961808486317</v>
      </c>
      <c r="AE156" s="5">
        <v>17</v>
      </c>
      <c r="AF156" s="3">
        <v>2.6979881138262846E-2</v>
      </c>
      <c r="AG156" s="5">
        <v>11</v>
      </c>
      <c r="AH156" s="6">
        <v>0.55100000000000005</v>
      </c>
      <c r="AI156" s="5">
        <v>5</v>
      </c>
    </row>
    <row r="157" spans="1:35">
      <c r="A157">
        <v>223</v>
      </c>
      <c r="B157">
        <v>2008</v>
      </c>
      <c r="C157">
        <v>27</v>
      </c>
      <c r="D157" t="s">
        <v>76</v>
      </c>
      <c r="E157" s="2" t="str">
        <f t="shared" si="4"/>
        <v>2008-Cincinnati</v>
      </c>
      <c r="F157" s="2" t="s">
        <v>21</v>
      </c>
      <c r="G157" s="2" t="s">
        <v>58</v>
      </c>
      <c r="H157" s="2" t="s">
        <v>58</v>
      </c>
      <c r="I157" t="str">
        <f>CONCATENATE(B157,"-",G157)</f>
        <v>2008-Big East</v>
      </c>
      <c r="J157" t="s">
        <v>61</v>
      </c>
      <c r="K157">
        <v>11</v>
      </c>
      <c r="L157">
        <v>3</v>
      </c>
      <c r="M157" s="6">
        <f t="shared" si="5"/>
        <v>0.7857142857142857</v>
      </c>
      <c r="N157" s="3">
        <v>0.12165026873717863</v>
      </c>
      <c r="O157" s="4">
        <v>222.179569475242</v>
      </c>
      <c r="P157" s="5">
        <v>28</v>
      </c>
      <c r="Q157" s="6">
        <v>0.13100000000000001</v>
      </c>
      <c r="R157" s="5">
        <v>25</v>
      </c>
      <c r="S157" s="4">
        <v>224.33005374743573</v>
      </c>
      <c r="T157" s="4">
        <v>109.61911650827984</v>
      </c>
      <c r="U157" s="5">
        <v>38</v>
      </c>
      <c r="V157" s="4">
        <v>112.56045296696216</v>
      </c>
      <c r="W157" s="5">
        <v>26</v>
      </c>
      <c r="X157" s="6">
        <v>1.2E-2</v>
      </c>
      <c r="Y157" s="5">
        <v>4</v>
      </c>
      <c r="Z157" s="6">
        <v>-0.32700000000000001</v>
      </c>
      <c r="AA157" s="5">
        <v>55</v>
      </c>
      <c r="AB157" s="3">
        <v>2.0016907628468292E-2</v>
      </c>
      <c r="AC157" s="5">
        <v>51</v>
      </c>
      <c r="AD157" s="3">
        <v>7.8756373960605836E-2</v>
      </c>
      <c r="AE157" s="5">
        <v>24</v>
      </c>
      <c r="AF157" s="3">
        <v>2.2876987148104506E-2</v>
      </c>
      <c r="AG157" s="5">
        <v>13</v>
      </c>
      <c r="AH157" s="6">
        <v>0.53100000000000003</v>
      </c>
      <c r="AI157" s="5">
        <v>20</v>
      </c>
    </row>
    <row r="158" spans="1:35">
      <c r="A158">
        <v>143</v>
      </c>
      <c r="B158">
        <v>2009</v>
      </c>
      <c r="C158">
        <v>18</v>
      </c>
      <c r="D158" t="s">
        <v>76</v>
      </c>
      <c r="E158" s="2" t="str">
        <f t="shared" si="4"/>
        <v>2009-Cincinnati</v>
      </c>
      <c r="F158" s="2" t="s">
        <v>21</v>
      </c>
      <c r="G158" s="2" t="s">
        <v>58</v>
      </c>
      <c r="H158" s="2" t="s">
        <v>58</v>
      </c>
      <c r="I158" t="str">
        <f>CONCATENATE(B158,"-",G158)</f>
        <v>2009-Big East</v>
      </c>
      <c r="J158" t="s">
        <v>28</v>
      </c>
      <c r="K158">
        <v>12</v>
      </c>
      <c r="L158">
        <v>1</v>
      </c>
      <c r="M158" s="6">
        <f t="shared" si="5"/>
        <v>0.92307692307692313</v>
      </c>
      <c r="N158" s="3">
        <v>0.17539189236814681</v>
      </c>
      <c r="O158" s="4">
        <v>230.83623789568301</v>
      </c>
      <c r="P158" s="5">
        <v>22</v>
      </c>
      <c r="Q158" s="6">
        <v>0.18099999999999999</v>
      </c>
      <c r="R158" s="5">
        <v>14</v>
      </c>
      <c r="S158" s="4">
        <v>235.07837847362936</v>
      </c>
      <c r="T158" s="4">
        <v>131.99642051641638</v>
      </c>
      <c r="U158" s="5">
        <v>5</v>
      </c>
      <c r="V158" s="4">
        <v>98.839817379266634</v>
      </c>
      <c r="W158" s="5">
        <v>69</v>
      </c>
      <c r="X158" s="6">
        <v>0.59699999999999998</v>
      </c>
      <c r="Y158" s="5">
        <v>4</v>
      </c>
      <c r="Z158" s="6">
        <v>-2.1999999999999999E-2</v>
      </c>
      <c r="AA158" s="5">
        <v>55</v>
      </c>
      <c r="AB158" s="3">
        <v>0.17571087774604682</v>
      </c>
      <c r="AC158" s="5">
        <v>4</v>
      </c>
      <c r="AD158" s="3">
        <v>-1.0379566747985208E-2</v>
      </c>
      <c r="AE158" s="5">
        <v>62</v>
      </c>
      <c r="AF158" s="3">
        <v>1.0060581370085189E-2</v>
      </c>
      <c r="AG158" s="5">
        <v>40</v>
      </c>
      <c r="AH158" s="6">
        <v>0.51</v>
      </c>
      <c r="AI158" s="5">
        <v>43</v>
      </c>
    </row>
    <row r="159" spans="1:35">
      <c r="A159">
        <v>424</v>
      </c>
      <c r="B159">
        <v>2010</v>
      </c>
      <c r="C159">
        <v>52</v>
      </c>
      <c r="D159" t="s">
        <v>76</v>
      </c>
      <c r="E159" s="2" t="str">
        <f t="shared" si="4"/>
        <v>2010-Cincinnati</v>
      </c>
      <c r="F159" s="2" t="s">
        <v>21</v>
      </c>
      <c r="G159" s="2" t="s">
        <v>58</v>
      </c>
      <c r="H159" s="2" t="s">
        <v>58</v>
      </c>
      <c r="I159" t="str">
        <f>CONCATENATE(B159,"-",G159)</f>
        <v>2010-Big East</v>
      </c>
      <c r="J159" t="s">
        <v>9</v>
      </c>
      <c r="K159">
        <v>4</v>
      </c>
      <c r="L159">
        <v>8</v>
      </c>
      <c r="M159" s="6">
        <f t="shared" si="5"/>
        <v>0.33333333333333331</v>
      </c>
      <c r="N159" s="3">
        <v>1.9740313022652906E-2</v>
      </c>
      <c r="O159" s="4">
        <v>209.1862576793645</v>
      </c>
      <c r="P159" s="5">
        <v>50</v>
      </c>
      <c r="Q159" s="6">
        <v>7.0000000000000001E-3</v>
      </c>
      <c r="R159" s="5">
        <v>54</v>
      </c>
      <c r="S159" s="4">
        <v>203.94806260453058</v>
      </c>
      <c r="T159" s="4">
        <v>113.91293163384455</v>
      </c>
      <c r="U159" s="5">
        <v>30</v>
      </c>
      <c r="V159" s="4">
        <v>95.273326045519966</v>
      </c>
      <c r="W159" s="5">
        <v>71</v>
      </c>
      <c r="X159" s="6">
        <v>0.14399999999999999</v>
      </c>
      <c r="Y159" s="5">
        <v>38</v>
      </c>
      <c r="Z159" s="6">
        <v>6.7000000000000004E-2</v>
      </c>
      <c r="AA159" s="5">
        <v>68</v>
      </c>
      <c r="AB159" s="3">
        <v>5.4789615836062351E-2</v>
      </c>
      <c r="AC159" s="5">
        <v>35</v>
      </c>
      <c r="AD159" s="3">
        <v>-3.230223065028414E-2</v>
      </c>
      <c r="AE159" s="5">
        <v>73</v>
      </c>
      <c r="AF159" s="3">
        <v>-2.7470721631253033E-3</v>
      </c>
      <c r="AG159" s="5">
        <v>72</v>
      </c>
      <c r="AH159" s="6">
        <v>0.45800000000000002</v>
      </c>
      <c r="AI159" s="5">
        <v>109</v>
      </c>
    </row>
    <row r="160" spans="1:35">
      <c r="A160">
        <v>192</v>
      </c>
      <c r="B160">
        <v>2011</v>
      </c>
      <c r="C160">
        <v>23</v>
      </c>
      <c r="D160" t="s">
        <v>76</v>
      </c>
      <c r="E160" s="2" t="str">
        <f t="shared" si="4"/>
        <v>2011-Cincinnati</v>
      </c>
      <c r="F160" s="2" t="s">
        <v>21</v>
      </c>
      <c r="G160" s="2" t="s">
        <v>58</v>
      </c>
      <c r="H160" s="2" t="s">
        <v>58</v>
      </c>
      <c r="I160" t="str">
        <f>CONCATENATE(B160,"-",G160)</f>
        <v>2011-Big East</v>
      </c>
      <c r="J160" s="4" t="s">
        <v>27</v>
      </c>
      <c r="K160">
        <v>10</v>
      </c>
      <c r="L160">
        <v>3</v>
      </c>
      <c r="M160" s="6">
        <f t="shared" si="5"/>
        <v>0.76923076923076927</v>
      </c>
      <c r="N160" s="3">
        <v>0.1406821730313762</v>
      </c>
      <c r="O160" s="4">
        <v>215.76039707144568</v>
      </c>
      <c r="P160" s="5">
        <v>42</v>
      </c>
      <c r="Q160" s="6">
        <v>0.13400000000000001</v>
      </c>
      <c r="R160" s="5">
        <v>23</v>
      </c>
      <c r="S160" s="4">
        <v>228.13643460627523</v>
      </c>
      <c r="T160" s="4">
        <v>111.6750969575299</v>
      </c>
      <c r="U160" s="5">
        <v>29</v>
      </c>
      <c r="V160" s="4">
        <v>104.08530011391576</v>
      </c>
      <c r="W160" s="5">
        <v>54</v>
      </c>
      <c r="X160" s="6">
        <v>0.29699999999999999</v>
      </c>
      <c r="Y160" s="5">
        <v>25</v>
      </c>
      <c r="Z160" s="6">
        <v>-0.28899999999999998</v>
      </c>
      <c r="AA160" s="5">
        <v>30</v>
      </c>
      <c r="AB160" s="3">
        <v>7.6017258383289987E-2</v>
      </c>
      <c r="AC160" s="5">
        <v>25</v>
      </c>
      <c r="AD160" s="3">
        <v>4.7055496123183403E-2</v>
      </c>
      <c r="AE160" s="5">
        <v>42</v>
      </c>
      <c r="AF160" s="3">
        <v>1.76094185249028E-2</v>
      </c>
      <c r="AG160" s="5">
        <v>18</v>
      </c>
      <c r="AH160" s="6">
        <v>0.54200000000000004</v>
      </c>
      <c r="AI160" s="5">
        <v>10</v>
      </c>
    </row>
    <row r="161" spans="1:35">
      <c r="A161">
        <v>528</v>
      </c>
      <c r="B161">
        <v>2012</v>
      </c>
      <c r="C161">
        <v>26</v>
      </c>
      <c r="D161" t="s">
        <v>76</v>
      </c>
      <c r="E161" s="2" t="str">
        <f t="shared" si="4"/>
        <v>2012-Cincinnati</v>
      </c>
      <c r="F161" s="2" t="s">
        <v>21</v>
      </c>
      <c r="G161" s="2" t="s">
        <v>58</v>
      </c>
      <c r="H161" s="2" t="s">
        <v>58</v>
      </c>
      <c r="I161" t="str">
        <f>CONCATENATE(B161,"-",G161)</f>
        <v>2012-Big East</v>
      </c>
      <c r="J161" s="4" t="s">
        <v>27</v>
      </c>
      <c r="K161">
        <v>10</v>
      </c>
      <c r="L161">
        <v>3</v>
      </c>
      <c r="M161" s="6">
        <f t="shared" si="5"/>
        <v>0.76923076923076927</v>
      </c>
      <c r="N161" s="3">
        <v>0.14355822672207458</v>
      </c>
      <c r="O161" s="4">
        <v>213.4377464640491</v>
      </c>
      <c r="P161" s="5">
        <v>49</v>
      </c>
      <c r="Q161" s="6">
        <v>0.14599999999999999</v>
      </c>
      <c r="R161" s="5">
        <v>20</v>
      </c>
      <c r="S161" s="4">
        <v>228.7116453444149</v>
      </c>
      <c r="T161" s="4">
        <v>110.58568057676267</v>
      </c>
      <c r="U161" s="5">
        <v>49</v>
      </c>
      <c r="V161" s="4">
        <v>102.85206588728644</v>
      </c>
      <c r="W161" s="5">
        <v>68</v>
      </c>
      <c r="X161" s="6">
        <v>0.246</v>
      </c>
      <c r="Y161" s="5">
        <v>27</v>
      </c>
      <c r="Z161" s="6">
        <v>-0.49099999999999999</v>
      </c>
      <c r="AA161" s="5">
        <v>13</v>
      </c>
      <c r="AB161" s="3">
        <v>6.1692946875244375E-2</v>
      </c>
      <c r="AC161" s="5">
        <v>35</v>
      </c>
      <c r="AD161" s="3">
        <v>8.1686024392198617E-2</v>
      </c>
      <c r="AE161" s="5">
        <v>29</v>
      </c>
      <c r="AF161" s="3">
        <v>1.7925545463160988E-4</v>
      </c>
      <c r="AG161" s="5">
        <v>60</v>
      </c>
      <c r="AH161" s="6">
        <v>0.53400000000000003</v>
      </c>
      <c r="AI161" s="5">
        <v>22</v>
      </c>
    </row>
    <row r="162" spans="1:35">
      <c r="A162" s="2">
        <v>188</v>
      </c>
      <c r="B162" s="2">
        <v>2005</v>
      </c>
      <c r="C162" s="2">
        <v>21</v>
      </c>
      <c r="D162" s="2" t="s">
        <v>77</v>
      </c>
      <c r="E162" s="2" t="str">
        <f t="shared" si="4"/>
        <v>2005-Clemson</v>
      </c>
      <c r="F162" s="2" t="s">
        <v>21</v>
      </c>
      <c r="G162" s="2" t="s">
        <v>59</v>
      </c>
      <c r="H162" s="2" t="s">
        <v>59</v>
      </c>
      <c r="I162" t="str">
        <f>CONCATENATE(B162,"-",G162)</f>
        <v>2005-ACC</v>
      </c>
      <c r="J162" s="2" t="s">
        <v>70</v>
      </c>
      <c r="K162" s="2">
        <v>8</v>
      </c>
      <c r="L162" s="2">
        <v>4</v>
      </c>
      <c r="M162" s="6">
        <f t="shared" si="5"/>
        <v>0.66666666666666663</v>
      </c>
      <c r="N162" s="7">
        <v>0.14374526671790988</v>
      </c>
      <c r="O162" s="8">
        <v>228.96282995236925</v>
      </c>
      <c r="P162" s="9">
        <v>21</v>
      </c>
      <c r="Q162" s="10">
        <v>0.1696768527684378</v>
      </c>
      <c r="R162" s="9">
        <v>18</v>
      </c>
      <c r="S162" s="8">
        <v>228.74905334358198</v>
      </c>
      <c r="T162" s="8">
        <v>118.9152188901634</v>
      </c>
      <c r="U162" s="9">
        <v>16</v>
      </c>
      <c r="V162" s="8">
        <v>110.04761106220585</v>
      </c>
      <c r="W162" s="9">
        <v>26</v>
      </c>
      <c r="X162" s="10"/>
      <c r="Y162" s="9"/>
      <c r="Z162" s="10"/>
      <c r="AA162" s="9"/>
      <c r="AB162" s="7"/>
      <c r="AC162" s="9"/>
      <c r="AD162" s="7"/>
      <c r="AE162" s="9"/>
      <c r="AF162" s="7"/>
      <c r="AG162" s="9"/>
      <c r="AH162" s="10"/>
      <c r="AI162" s="9"/>
    </row>
    <row r="163" spans="1:35">
      <c r="A163">
        <v>146</v>
      </c>
      <c r="B163">
        <v>2006</v>
      </c>
      <c r="C163">
        <v>18</v>
      </c>
      <c r="D163" t="s">
        <v>77</v>
      </c>
      <c r="E163" s="2" t="str">
        <f t="shared" si="4"/>
        <v>2006-Clemson</v>
      </c>
      <c r="F163" s="2" t="s">
        <v>21</v>
      </c>
      <c r="G163" s="2" t="s">
        <v>59</v>
      </c>
      <c r="H163" s="2" t="s">
        <v>60</v>
      </c>
      <c r="I163" t="str">
        <f>CONCATENATE(B163,"-",G163)</f>
        <v>2006-ACC</v>
      </c>
      <c r="J163" t="s">
        <v>11</v>
      </c>
      <c r="K163">
        <v>8</v>
      </c>
      <c r="L163">
        <v>5</v>
      </c>
      <c r="M163" s="6">
        <f t="shared" si="5"/>
        <v>0.61538461538461542</v>
      </c>
      <c r="N163" s="3">
        <v>0.16946152531748282</v>
      </c>
      <c r="O163" s="4">
        <v>240.93101586330408</v>
      </c>
      <c r="P163" s="5">
        <v>17</v>
      </c>
      <c r="Q163" s="6">
        <v>0.16819732821413735</v>
      </c>
      <c r="R163" s="5">
        <v>20</v>
      </c>
      <c r="S163" s="4">
        <v>233.89230506349656</v>
      </c>
      <c r="T163" s="4">
        <v>119.10233505587983</v>
      </c>
      <c r="U163" s="5">
        <v>18</v>
      </c>
      <c r="V163" s="4">
        <v>121.82868080742425</v>
      </c>
      <c r="W163" s="5">
        <v>15</v>
      </c>
    </row>
    <row r="164" spans="1:35">
      <c r="A164">
        <v>94</v>
      </c>
      <c r="B164">
        <v>2007</v>
      </c>
      <c r="C164">
        <v>13</v>
      </c>
      <c r="D164" t="s">
        <v>77</v>
      </c>
      <c r="E164" s="2" t="str">
        <f t="shared" si="4"/>
        <v>2007-Clemson</v>
      </c>
      <c r="F164" s="2" t="s">
        <v>21</v>
      </c>
      <c r="G164" s="2" t="s">
        <v>59</v>
      </c>
      <c r="H164" s="2" t="s">
        <v>60</v>
      </c>
      <c r="I164" t="str">
        <f>CONCATENATE(B164,"-",G164)</f>
        <v>2007-ACC</v>
      </c>
      <c r="J164" t="s">
        <v>10</v>
      </c>
      <c r="K164">
        <v>9</v>
      </c>
      <c r="L164">
        <v>4</v>
      </c>
      <c r="M164" s="6">
        <f t="shared" si="5"/>
        <v>0.69230769230769229</v>
      </c>
      <c r="N164" s="3">
        <v>0.21862208762175539</v>
      </c>
      <c r="O164" s="4">
        <v>239.58361240431861</v>
      </c>
      <c r="P164" s="5">
        <v>11</v>
      </c>
      <c r="Q164" s="6">
        <v>0.187</v>
      </c>
      <c r="R164" s="5">
        <v>11</v>
      </c>
      <c r="S164" s="4">
        <v>243.72441752435108</v>
      </c>
      <c r="T164" s="4">
        <v>116.40093760338225</v>
      </c>
      <c r="U164" s="5">
        <v>21</v>
      </c>
      <c r="V164" s="4">
        <v>123.18267480093637</v>
      </c>
      <c r="W164" s="5">
        <v>11</v>
      </c>
      <c r="X164" s="6">
        <v>0.16200000000000001</v>
      </c>
      <c r="Y164" s="5">
        <v>35</v>
      </c>
      <c r="Z164" s="6">
        <v>-0.47899999999999998</v>
      </c>
      <c r="AA164" s="5">
        <v>10</v>
      </c>
      <c r="AB164" s="3">
        <v>6.5301186515670365E-2</v>
      </c>
      <c r="AC164" s="5">
        <v>29</v>
      </c>
      <c r="AD164" s="3">
        <v>0.13596815435706944</v>
      </c>
      <c r="AE164" s="5">
        <v>12</v>
      </c>
      <c r="AF164" s="3">
        <v>1.7352746749015602E-2</v>
      </c>
      <c r="AG164" s="5">
        <v>24</v>
      </c>
      <c r="AH164" s="6">
        <v>0.53300000000000003</v>
      </c>
      <c r="AI164" s="5">
        <v>15</v>
      </c>
    </row>
    <row r="165" spans="1:35">
      <c r="A165">
        <v>196</v>
      </c>
      <c r="B165">
        <v>2008</v>
      </c>
      <c r="C165">
        <v>22</v>
      </c>
      <c r="D165" t="s">
        <v>77</v>
      </c>
      <c r="E165" s="2" t="str">
        <f t="shared" si="4"/>
        <v>2008-Clemson</v>
      </c>
      <c r="F165" s="2" t="s">
        <v>21</v>
      </c>
      <c r="G165" s="2" t="s">
        <v>59</v>
      </c>
      <c r="H165" s="2" t="s">
        <v>60</v>
      </c>
      <c r="I165" t="str">
        <f>CONCATENATE(B165,"-",G165)</f>
        <v>2008-ACC</v>
      </c>
      <c r="J165" t="s">
        <v>12</v>
      </c>
      <c r="K165">
        <v>7</v>
      </c>
      <c r="L165">
        <v>6</v>
      </c>
      <c r="M165" s="6">
        <f t="shared" si="5"/>
        <v>0.53846153846153844</v>
      </c>
      <c r="N165" s="3">
        <v>0.13902758880185895</v>
      </c>
      <c r="O165" s="4">
        <v>228.0484185857363</v>
      </c>
      <c r="P165" s="5">
        <v>21</v>
      </c>
      <c r="Q165" s="6">
        <v>0.13600000000000001</v>
      </c>
      <c r="R165" s="5">
        <v>24</v>
      </c>
      <c r="S165" s="4">
        <v>227.8055177603718</v>
      </c>
      <c r="T165" s="4">
        <v>109.32500440764555</v>
      </c>
      <c r="U165" s="5">
        <v>39</v>
      </c>
      <c r="V165" s="4">
        <v>118.72341417809075</v>
      </c>
      <c r="W165" s="5">
        <v>14</v>
      </c>
      <c r="X165" s="6">
        <v>-4.8000000000000001E-2</v>
      </c>
      <c r="Y165" s="5">
        <v>32</v>
      </c>
      <c r="Z165" s="6">
        <v>-0.46899999999999997</v>
      </c>
      <c r="AA165" s="5">
        <v>16</v>
      </c>
      <c r="AB165" s="3">
        <v>9.1522118515682399E-3</v>
      </c>
      <c r="AC165" s="5">
        <v>59</v>
      </c>
      <c r="AD165" s="3">
        <v>0.11929050229967519</v>
      </c>
      <c r="AE165" s="5">
        <v>15</v>
      </c>
      <c r="AF165" s="3">
        <v>1.0584874650615517E-2</v>
      </c>
      <c r="AG165" s="5">
        <v>33</v>
      </c>
      <c r="AH165" s="6">
        <v>0.48299999999999998</v>
      </c>
      <c r="AI165" s="5">
        <v>88</v>
      </c>
    </row>
    <row r="166" spans="1:35">
      <c r="A166">
        <v>109</v>
      </c>
      <c r="B166">
        <v>2009</v>
      </c>
      <c r="C166">
        <v>13</v>
      </c>
      <c r="D166" t="s">
        <v>77</v>
      </c>
      <c r="E166" s="2" t="str">
        <f t="shared" si="4"/>
        <v>2009-Clemson</v>
      </c>
      <c r="F166" s="2" t="s">
        <v>21</v>
      </c>
      <c r="G166" s="2" t="s">
        <v>59</v>
      </c>
      <c r="H166" s="2" t="s">
        <v>60</v>
      </c>
      <c r="I166" t="str">
        <f>CONCATENATE(B166,"-",G166)</f>
        <v>2009-ACC</v>
      </c>
      <c r="J166" t="s">
        <v>62</v>
      </c>
      <c r="K166">
        <v>9</v>
      </c>
      <c r="L166">
        <v>5</v>
      </c>
      <c r="M166" s="6">
        <f t="shared" si="5"/>
        <v>0.6428571428571429</v>
      </c>
      <c r="N166" s="3">
        <v>0.20244182110091918</v>
      </c>
      <c r="O166" s="4">
        <v>230.12393856712259</v>
      </c>
      <c r="P166" s="5">
        <v>26</v>
      </c>
      <c r="Q166" s="6">
        <v>0.189</v>
      </c>
      <c r="R166" s="5">
        <v>13</v>
      </c>
      <c r="S166" s="4">
        <v>240.48836422018383</v>
      </c>
      <c r="T166" s="4">
        <v>114.50505434644602</v>
      </c>
      <c r="U166" s="5">
        <v>37</v>
      </c>
      <c r="V166" s="4">
        <v>115.61888422067658</v>
      </c>
      <c r="W166" s="5">
        <v>26</v>
      </c>
      <c r="X166" s="6">
        <v>0.20699999999999999</v>
      </c>
      <c r="Y166" s="5">
        <v>32</v>
      </c>
      <c r="Z166" s="6">
        <v>-0.41299999999999998</v>
      </c>
      <c r="AA166" s="5">
        <v>16</v>
      </c>
      <c r="AB166" s="3">
        <v>6.3007694071802345E-2</v>
      </c>
      <c r="AC166" s="5">
        <v>28</v>
      </c>
      <c r="AD166" s="3">
        <v>0.10060381296913894</v>
      </c>
      <c r="AE166" s="5">
        <v>18</v>
      </c>
      <c r="AF166" s="3">
        <v>3.8830314059977888E-2</v>
      </c>
      <c r="AG166" s="5">
        <v>4</v>
      </c>
      <c r="AH166" s="6">
        <v>0.55300000000000005</v>
      </c>
      <c r="AI166" s="5">
        <v>8</v>
      </c>
    </row>
    <row r="167" spans="1:35">
      <c r="A167">
        <v>198</v>
      </c>
      <c r="B167">
        <v>2010</v>
      </c>
      <c r="C167">
        <v>26</v>
      </c>
      <c r="D167" t="s">
        <v>77</v>
      </c>
      <c r="E167" s="2" t="str">
        <f t="shared" si="4"/>
        <v>2010-Clemson</v>
      </c>
      <c r="F167" s="2" t="s">
        <v>21</v>
      </c>
      <c r="G167" s="2" t="s">
        <v>59</v>
      </c>
      <c r="H167" s="2" t="s">
        <v>60</v>
      </c>
      <c r="I167" t="str">
        <f>CONCATENATE(B167,"-",G167)</f>
        <v>2010-ACC</v>
      </c>
      <c r="J167" t="s">
        <v>13</v>
      </c>
      <c r="K167">
        <v>6</v>
      </c>
      <c r="L167">
        <v>7</v>
      </c>
      <c r="M167" s="6">
        <f t="shared" si="5"/>
        <v>0.46153846153846156</v>
      </c>
      <c r="N167" s="3">
        <v>0.13829842412212254</v>
      </c>
      <c r="O167" s="4">
        <v>218.90756943395155</v>
      </c>
      <c r="P167" s="5">
        <v>36</v>
      </c>
      <c r="Q167" s="6">
        <v>0.13</v>
      </c>
      <c r="R167" s="5">
        <v>24</v>
      </c>
      <c r="S167" s="4">
        <v>227.65968482442452</v>
      </c>
      <c r="T167" s="4">
        <v>103.79099439564966</v>
      </c>
      <c r="U167" s="5">
        <v>57</v>
      </c>
      <c r="V167" s="4">
        <v>115.11657503830187</v>
      </c>
      <c r="W167" s="5">
        <v>27</v>
      </c>
      <c r="X167" s="6">
        <v>5.3999999999999999E-2</v>
      </c>
      <c r="Y167" s="5">
        <v>50</v>
      </c>
      <c r="Z167" s="6">
        <v>-0.47099999999999997</v>
      </c>
      <c r="AA167" s="5">
        <v>7</v>
      </c>
      <c r="AB167" s="3">
        <v>1.193375197991421E-2</v>
      </c>
      <c r="AC167" s="5">
        <v>52</v>
      </c>
      <c r="AD167" s="3">
        <v>0.11221507028611055</v>
      </c>
      <c r="AE167" s="5">
        <v>14</v>
      </c>
      <c r="AF167" s="3">
        <v>1.4149601856097774E-2</v>
      </c>
      <c r="AG167" s="5">
        <v>33</v>
      </c>
      <c r="AH167" s="6">
        <v>0.5</v>
      </c>
      <c r="AI167" s="5">
        <v>60</v>
      </c>
    </row>
    <row r="168" spans="1:35">
      <c r="A168">
        <v>256</v>
      </c>
      <c r="B168">
        <v>2011</v>
      </c>
      <c r="C168">
        <v>33</v>
      </c>
      <c r="D168" t="s">
        <v>77</v>
      </c>
      <c r="E168" s="2" t="str">
        <f t="shared" si="4"/>
        <v>2011-Clemson</v>
      </c>
      <c r="F168" s="2" t="s">
        <v>21</v>
      </c>
      <c r="G168" s="2" t="s">
        <v>59</v>
      </c>
      <c r="H168" s="2" t="s">
        <v>60</v>
      </c>
      <c r="I168" t="str">
        <f>CONCATENATE(B168,"-",G168)</f>
        <v>2011-ACC</v>
      </c>
      <c r="J168" s="4" t="s">
        <v>39</v>
      </c>
      <c r="K168">
        <v>10</v>
      </c>
      <c r="L168">
        <v>4</v>
      </c>
      <c r="M168" s="6">
        <f t="shared" si="5"/>
        <v>0.7142857142857143</v>
      </c>
      <c r="N168" s="3">
        <v>0.10246810108205448</v>
      </c>
      <c r="O168" s="4">
        <v>211.91966640031686</v>
      </c>
      <c r="P168" s="5">
        <v>49</v>
      </c>
      <c r="Q168" s="6">
        <v>9.0999999999999998E-2</v>
      </c>
      <c r="R168" s="5">
        <v>32</v>
      </c>
      <c r="S168" s="4">
        <v>220.4936202164109</v>
      </c>
      <c r="T168" s="4">
        <v>114.97127449788</v>
      </c>
      <c r="U168" s="5">
        <v>24</v>
      </c>
      <c r="V168" s="4">
        <v>96.948391902436853</v>
      </c>
      <c r="W168" s="5">
        <v>73</v>
      </c>
      <c r="X168" s="6">
        <v>0.32600000000000001</v>
      </c>
      <c r="Y168" s="5">
        <v>22</v>
      </c>
      <c r="Z168" s="6">
        <v>-0.13400000000000001</v>
      </c>
      <c r="AA168" s="5">
        <v>50</v>
      </c>
      <c r="AB168" s="3">
        <v>8.997206300483529E-2</v>
      </c>
      <c r="AC168" s="5">
        <v>21</v>
      </c>
      <c r="AD168" s="3">
        <v>1.8388528560837046E-3</v>
      </c>
      <c r="AE168" s="5">
        <v>59</v>
      </c>
      <c r="AF168" s="3">
        <v>1.0657185221135486E-2</v>
      </c>
      <c r="AG168" s="5">
        <v>37</v>
      </c>
      <c r="AH168" s="6">
        <v>0.501</v>
      </c>
      <c r="AI168" s="5">
        <v>59</v>
      </c>
    </row>
    <row r="169" spans="1:35">
      <c r="A169">
        <v>62</v>
      </c>
      <c r="B169">
        <v>2012</v>
      </c>
      <c r="C169">
        <v>22</v>
      </c>
      <c r="D169" t="s">
        <v>77</v>
      </c>
      <c r="E169" s="2" t="str">
        <f t="shared" si="4"/>
        <v>2012-Clemson</v>
      </c>
      <c r="F169" s="2" t="s">
        <v>21</v>
      </c>
      <c r="G169" s="2" t="s">
        <v>59</v>
      </c>
      <c r="H169" s="2" t="s">
        <v>60</v>
      </c>
      <c r="I169" t="str">
        <f>CONCATENATE(B169,"-",G169)</f>
        <v>2012-ACC</v>
      </c>
      <c r="J169" s="4" t="s">
        <v>40</v>
      </c>
      <c r="K169">
        <v>11</v>
      </c>
      <c r="L169">
        <v>2</v>
      </c>
      <c r="M169" s="6">
        <f t="shared" si="5"/>
        <v>0.84615384615384615</v>
      </c>
      <c r="N169" s="3">
        <v>0.18361691830196486</v>
      </c>
      <c r="O169" s="4">
        <v>235.87120928933254</v>
      </c>
      <c r="P169" s="5">
        <v>21</v>
      </c>
      <c r="Q169" s="6">
        <v>0.13500000000000001</v>
      </c>
      <c r="R169" s="5">
        <v>25</v>
      </c>
      <c r="S169" s="4">
        <v>236.72338366039298</v>
      </c>
      <c r="T169" s="4">
        <v>128.26747853057572</v>
      </c>
      <c r="U169" s="5">
        <v>5</v>
      </c>
      <c r="V169" s="4">
        <v>107.60373075875684</v>
      </c>
      <c r="W169" s="5">
        <v>34</v>
      </c>
      <c r="X169" s="6">
        <v>0.44600000000000001</v>
      </c>
      <c r="Y169" s="5">
        <v>13</v>
      </c>
      <c r="Z169" s="6">
        <v>-5.8000000000000003E-2</v>
      </c>
      <c r="AA169" s="5">
        <v>55</v>
      </c>
      <c r="AB169" s="3">
        <v>0.1435585604643797</v>
      </c>
      <c r="AC169" s="5">
        <v>7</v>
      </c>
      <c r="AD169" s="3">
        <v>2.2081596530244184E-2</v>
      </c>
      <c r="AE169" s="5">
        <v>51</v>
      </c>
      <c r="AF169" s="3">
        <v>1.7976761307340956E-2</v>
      </c>
      <c r="AG169" s="5">
        <v>26</v>
      </c>
      <c r="AH169" s="6">
        <v>0.51300000000000001</v>
      </c>
      <c r="AI169" s="5">
        <v>43</v>
      </c>
    </row>
    <row r="170" spans="1:35">
      <c r="A170">
        <v>384</v>
      </c>
      <c r="B170">
        <v>2005</v>
      </c>
      <c r="C170">
        <v>44</v>
      </c>
      <c r="D170" t="s">
        <v>78</v>
      </c>
      <c r="E170" s="2" t="str">
        <f t="shared" si="4"/>
        <v>2005-Colorado</v>
      </c>
      <c r="F170" s="2" t="s">
        <v>21</v>
      </c>
      <c r="G170" s="2" t="s">
        <v>51</v>
      </c>
      <c r="H170" s="2" t="s">
        <v>79</v>
      </c>
      <c r="I170" t="str">
        <f>CONCATENATE(B170,"-",G170)</f>
        <v>2005-Big 12</v>
      </c>
      <c r="J170" t="s">
        <v>12</v>
      </c>
      <c r="K170">
        <v>7</v>
      </c>
      <c r="L170">
        <v>6</v>
      </c>
      <c r="M170" s="6">
        <f t="shared" si="5"/>
        <v>0.53846153846153844</v>
      </c>
      <c r="N170" s="3">
        <v>3.5939062573763468E-2</v>
      </c>
      <c r="O170" s="4">
        <v>215.44452490622493</v>
      </c>
      <c r="P170" s="5">
        <v>37</v>
      </c>
      <c r="Q170" s="6">
        <v>2.0061821972196754E-2</v>
      </c>
      <c r="R170" s="5">
        <v>53</v>
      </c>
      <c r="S170" s="4">
        <v>207.18781251475269</v>
      </c>
      <c r="T170" s="4">
        <v>107.67978280975349</v>
      </c>
      <c r="U170" s="5">
        <v>42</v>
      </c>
      <c r="V170" s="4">
        <v>107.76474209647141</v>
      </c>
      <c r="W170" s="5">
        <v>34</v>
      </c>
      <c r="X170" s="6"/>
      <c r="Y170" s="5"/>
      <c r="Z170" s="6"/>
      <c r="AA170" s="5"/>
      <c r="AB170" s="3"/>
      <c r="AC170" s="5"/>
      <c r="AD170" s="3"/>
      <c r="AE170" s="5"/>
      <c r="AF170" s="3"/>
      <c r="AG170" s="5"/>
      <c r="AH170" s="6"/>
      <c r="AI170" s="5"/>
    </row>
    <row r="171" spans="1:35">
      <c r="A171">
        <v>520</v>
      </c>
      <c r="B171">
        <v>2006</v>
      </c>
      <c r="C171">
        <v>63</v>
      </c>
      <c r="D171" t="s">
        <v>78</v>
      </c>
      <c r="E171" s="2" t="str">
        <f t="shared" si="4"/>
        <v>2006-Colorado</v>
      </c>
      <c r="F171" s="2" t="s">
        <v>21</v>
      </c>
      <c r="G171" s="2" t="s">
        <v>51</v>
      </c>
      <c r="H171" s="2" t="s">
        <v>79</v>
      </c>
      <c r="I171" t="str">
        <f>CONCATENATE(B171,"-",G171)</f>
        <v>2006-Big 12</v>
      </c>
      <c r="J171" t="s">
        <v>45</v>
      </c>
      <c r="K171">
        <v>2</v>
      </c>
      <c r="L171">
        <v>10</v>
      </c>
      <c r="M171" s="6">
        <f t="shared" si="5"/>
        <v>0.16666666666666666</v>
      </c>
      <c r="N171" s="3">
        <v>-2.8221037354816472E-2</v>
      </c>
      <c r="O171" s="4">
        <v>194.13678077276398</v>
      </c>
      <c r="P171" s="5">
        <v>70</v>
      </c>
      <c r="Q171" s="6">
        <v>2.1353227290885068E-4</v>
      </c>
      <c r="R171" s="5">
        <v>60</v>
      </c>
      <c r="S171" s="4">
        <v>194.35579252903671</v>
      </c>
      <c r="T171" s="4">
        <v>91.944329117049989</v>
      </c>
      <c r="U171" s="5">
        <v>94</v>
      </c>
      <c r="V171" s="4">
        <v>102.192451655714</v>
      </c>
      <c r="W171" s="5">
        <v>54</v>
      </c>
    </row>
    <row r="172" spans="1:35">
      <c r="A172">
        <v>449</v>
      </c>
      <c r="B172">
        <v>2007</v>
      </c>
      <c r="C172">
        <v>57</v>
      </c>
      <c r="D172" t="s">
        <v>78</v>
      </c>
      <c r="E172" s="2" t="str">
        <f t="shared" si="4"/>
        <v>2007-Colorado</v>
      </c>
      <c r="F172" s="2" t="s">
        <v>21</v>
      </c>
      <c r="G172" s="2" t="s">
        <v>51</v>
      </c>
      <c r="H172" s="2" t="s">
        <v>79</v>
      </c>
      <c r="I172" t="str">
        <f>CONCATENATE(B172,"-",G172)</f>
        <v>2007-Big 12</v>
      </c>
      <c r="J172" t="s">
        <v>13</v>
      </c>
      <c r="K172">
        <v>6</v>
      </c>
      <c r="L172">
        <v>7</v>
      </c>
      <c r="M172" s="6">
        <f t="shared" si="5"/>
        <v>0.46153846153846156</v>
      </c>
      <c r="N172" s="3">
        <v>8.1730354962272576E-3</v>
      </c>
      <c r="O172" s="4">
        <v>202.11918587825107</v>
      </c>
      <c r="P172" s="5">
        <v>65</v>
      </c>
      <c r="Q172" s="6">
        <v>2.9000000000000001E-2</v>
      </c>
      <c r="R172" s="5">
        <v>52</v>
      </c>
      <c r="S172" s="4">
        <v>201.63460709924544</v>
      </c>
      <c r="T172" s="4">
        <v>97.583421196479676</v>
      </c>
      <c r="U172" s="5">
        <v>73</v>
      </c>
      <c r="V172" s="4">
        <v>104.5357646817714</v>
      </c>
      <c r="W172" s="5">
        <v>54</v>
      </c>
      <c r="X172" s="6">
        <v>-0.13300000000000001</v>
      </c>
      <c r="Y172" s="5">
        <v>82</v>
      </c>
      <c r="Z172" s="6">
        <v>-0.20499999999999999</v>
      </c>
      <c r="AA172" s="5">
        <v>39</v>
      </c>
      <c r="AB172" s="3">
        <v>-3.5887587477810949E-2</v>
      </c>
      <c r="AC172" s="5">
        <v>81</v>
      </c>
      <c r="AD172" s="3">
        <v>3.8931946414529517E-2</v>
      </c>
      <c r="AE172" s="5">
        <v>45</v>
      </c>
      <c r="AF172" s="3">
        <v>5.1286765595086898E-3</v>
      </c>
      <c r="AG172" s="5">
        <v>51</v>
      </c>
      <c r="AH172" s="6">
        <v>0.52800000000000002</v>
      </c>
      <c r="AI172" s="5">
        <v>22</v>
      </c>
    </row>
    <row r="173" spans="1:35">
      <c r="A173">
        <v>762</v>
      </c>
      <c r="B173">
        <v>2008</v>
      </c>
      <c r="C173">
        <v>95</v>
      </c>
      <c r="D173" t="s">
        <v>78</v>
      </c>
      <c r="E173" s="2" t="str">
        <f t="shared" si="4"/>
        <v>2008-Colorado</v>
      </c>
      <c r="F173" s="2" t="s">
        <v>21</v>
      </c>
      <c r="G173" s="2" t="s">
        <v>51</v>
      </c>
      <c r="H173" s="2" t="s">
        <v>79</v>
      </c>
      <c r="I173" t="str">
        <f>CONCATENATE(B173,"-",G173)</f>
        <v>2008-Big 12</v>
      </c>
      <c r="J173" t="s">
        <v>17</v>
      </c>
      <c r="K173">
        <v>5</v>
      </c>
      <c r="L173">
        <v>7</v>
      </c>
      <c r="M173" s="6">
        <f t="shared" si="5"/>
        <v>0.41666666666666669</v>
      </c>
      <c r="N173" s="3">
        <v>-0.14677437087014356</v>
      </c>
      <c r="O173" s="4">
        <v>176.829490855225</v>
      </c>
      <c r="P173" s="5">
        <v>107</v>
      </c>
      <c r="Q173" s="6">
        <v>-0.105</v>
      </c>
      <c r="R173" s="5">
        <v>88</v>
      </c>
      <c r="S173" s="4">
        <v>170.64512582597129</v>
      </c>
      <c r="T173" s="4">
        <v>74.095636901349863</v>
      </c>
      <c r="U173" s="5">
        <v>118</v>
      </c>
      <c r="V173" s="4">
        <v>102.73385395387513</v>
      </c>
      <c r="W173" s="5">
        <v>59</v>
      </c>
      <c r="X173" s="6">
        <v>-0.28499999999999998</v>
      </c>
      <c r="Y173" s="5">
        <v>108</v>
      </c>
      <c r="Z173" s="6">
        <v>-0.113</v>
      </c>
      <c r="AA173" s="5">
        <v>39</v>
      </c>
      <c r="AB173" s="3">
        <v>-0.12694639892453879</v>
      </c>
      <c r="AC173" s="5">
        <v>113</v>
      </c>
      <c r="AD173" s="3">
        <v>1.6204789198995314E-2</v>
      </c>
      <c r="AE173" s="5">
        <v>54</v>
      </c>
      <c r="AF173" s="3">
        <v>-3.6032761144600071E-2</v>
      </c>
      <c r="AG173" s="5">
        <v>113</v>
      </c>
      <c r="AH173" s="6">
        <v>0.48899999999999999</v>
      </c>
      <c r="AI173" s="5">
        <v>76</v>
      </c>
    </row>
    <row r="174" spans="1:35">
      <c r="A174">
        <v>654</v>
      </c>
      <c r="B174">
        <v>2009</v>
      </c>
      <c r="C174">
        <v>83</v>
      </c>
      <c r="D174" t="s">
        <v>78</v>
      </c>
      <c r="E174" s="2" t="str">
        <f t="shared" si="4"/>
        <v>2009-Colorado</v>
      </c>
      <c r="F174" s="2" t="s">
        <v>21</v>
      </c>
      <c r="G174" s="2" t="s">
        <v>51</v>
      </c>
      <c r="H174" s="2" t="s">
        <v>79</v>
      </c>
      <c r="I174" t="str">
        <f>CONCATENATE(B174,"-",G174)</f>
        <v>2009-Big 12</v>
      </c>
      <c r="J174" t="s">
        <v>18</v>
      </c>
      <c r="K174">
        <v>3</v>
      </c>
      <c r="L174">
        <v>9</v>
      </c>
      <c r="M174" s="6">
        <f t="shared" si="5"/>
        <v>0.25</v>
      </c>
      <c r="N174" s="3">
        <v>-9.2052517329965722E-2</v>
      </c>
      <c r="O174" s="4">
        <v>191.274745579919</v>
      </c>
      <c r="P174" s="5">
        <v>85</v>
      </c>
      <c r="Q174" s="6">
        <v>-7.4999999999999997E-2</v>
      </c>
      <c r="R174" s="5">
        <v>84</v>
      </c>
      <c r="S174" s="4">
        <v>181.58949653400686</v>
      </c>
      <c r="T174" s="4">
        <v>92.776751800902815</v>
      </c>
      <c r="U174" s="5">
        <v>83</v>
      </c>
      <c r="V174" s="4">
        <v>98.49799377901617</v>
      </c>
      <c r="W174" s="5">
        <v>56</v>
      </c>
      <c r="X174" s="6">
        <v>-0.41099999999999998</v>
      </c>
      <c r="Y174" s="5">
        <v>108</v>
      </c>
      <c r="Z174" s="6">
        <v>-0.159</v>
      </c>
      <c r="AA174" s="5">
        <v>39</v>
      </c>
      <c r="AB174" s="3">
        <v>-9.9344078122315452E-2</v>
      </c>
      <c r="AC174" s="5">
        <v>101</v>
      </c>
      <c r="AD174" s="3">
        <v>1.16452626718018E-2</v>
      </c>
      <c r="AE174" s="5">
        <v>47</v>
      </c>
      <c r="AF174" s="3">
        <v>-4.3537018794520647E-3</v>
      </c>
      <c r="AG174" s="5">
        <v>73</v>
      </c>
      <c r="AH174" s="6">
        <v>0.47199999999999998</v>
      </c>
      <c r="AI174" s="5">
        <v>97</v>
      </c>
    </row>
    <row r="175" spans="1:35">
      <c r="A175">
        <v>564</v>
      </c>
      <c r="B175">
        <v>2010</v>
      </c>
      <c r="C175">
        <v>72</v>
      </c>
      <c r="D175" t="s">
        <v>78</v>
      </c>
      <c r="E175" s="2" t="str">
        <f t="shared" si="4"/>
        <v>2010-Colorado</v>
      </c>
      <c r="F175" s="2" t="s">
        <v>21</v>
      </c>
      <c r="G175" s="2" t="s">
        <v>51</v>
      </c>
      <c r="H175" s="2" t="s">
        <v>79</v>
      </c>
      <c r="I175" t="str">
        <f>CONCATENATE(B175,"-",G175)</f>
        <v>2010-Big 12</v>
      </c>
      <c r="J175" t="s">
        <v>17</v>
      </c>
      <c r="K175">
        <v>5</v>
      </c>
      <c r="L175">
        <v>7</v>
      </c>
      <c r="M175" s="6">
        <f t="shared" si="5"/>
        <v>0.41666666666666669</v>
      </c>
      <c r="N175" s="3">
        <v>-4.7018255726013189E-2</v>
      </c>
      <c r="O175" s="4">
        <v>198.95138609647449</v>
      </c>
      <c r="P175" s="5">
        <v>70</v>
      </c>
      <c r="Q175" s="6">
        <v>-7.6999999999999999E-2</v>
      </c>
      <c r="R175" s="5">
        <v>79</v>
      </c>
      <c r="S175" s="4">
        <v>190.59634885479736</v>
      </c>
      <c r="T175" s="4">
        <v>100.16824732618336</v>
      </c>
      <c r="U175" s="5">
        <v>62</v>
      </c>
      <c r="V175" s="4">
        <v>98.783138770291117</v>
      </c>
      <c r="W175" s="5">
        <v>54</v>
      </c>
      <c r="X175" s="6">
        <v>4.7E-2</v>
      </c>
      <c r="Y175" s="5">
        <v>51</v>
      </c>
      <c r="Z175" s="6">
        <v>0.129</v>
      </c>
      <c r="AA175" s="5">
        <v>79</v>
      </c>
      <c r="AB175" s="3">
        <v>8.224184448504231E-4</v>
      </c>
      <c r="AC175" s="5">
        <v>65</v>
      </c>
      <c r="AD175" s="3">
        <v>-3.3091512914083743E-2</v>
      </c>
      <c r="AE175" s="5">
        <v>74</v>
      </c>
      <c r="AF175" s="3">
        <v>-1.4749161256779875E-2</v>
      </c>
      <c r="AG175" s="5">
        <v>92</v>
      </c>
      <c r="AH175" s="6">
        <v>0.47599999999999998</v>
      </c>
      <c r="AI175" s="5">
        <v>91</v>
      </c>
    </row>
    <row r="176" spans="1:35">
      <c r="A176">
        <v>892</v>
      </c>
      <c r="B176">
        <v>2011</v>
      </c>
      <c r="C176">
        <v>110</v>
      </c>
      <c r="D176" t="s">
        <v>78</v>
      </c>
      <c r="E176" s="2" t="str">
        <f t="shared" si="4"/>
        <v>2011-Colorado</v>
      </c>
      <c r="F176" s="2" t="s">
        <v>21</v>
      </c>
      <c r="G176" s="2" t="s">
        <v>34</v>
      </c>
      <c r="H176" s="2" t="s">
        <v>35</v>
      </c>
      <c r="I176" t="str">
        <f>CONCATENATE(B176,"-",G176)</f>
        <v>2011-Pac-12</v>
      </c>
      <c r="J176" s="4" t="s">
        <v>80</v>
      </c>
      <c r="K176">
        <v>3</v>
      </c>
      <c r="L176">
        <v>10</v>
      </c>
      <c r="M176" s="6">
        <f t="shared" si="5"/>
        <v>0.23076923076923078</v>
      </c>
      <c r="N176" s="3">
        <v>-0.22654000087993287</v>
      </c>
      <c r="O176" s="4">
        <v>179.46992923015884</v>
      </c>
      <c r="P176" s="5">
        <v>105</v>
      </c>
      <c r="Q176" s="6">
        <v>-0.17899999999999999</v>
      </c>
      <c r="R176" s="5">
        <v>108</v>
      </c>
      <c r="S176" s="4">
        <v>154.69199982401344</v>
      </c>
      <c r="T176" s="4">
        <v>91.356428202697529</v>
      </c>
      <c r="U176" s="5">
        <v>90</v>
      </c>
      <c r="V176" s="4">
        <v>88.113501027461297</v>
      </c>
      <c r="W176" s="5">
        <v>103</v>
      </c>
      <c r="X176" s="6">
        <v>-0.17399999999999999</v>
      </c>
      <c r="Y176" s="5">
        <v>85</v>
      </c>
      <c r="Z176" s="6">
        <v>0.51900000000000002</v>
      </c>
      <c r="AA176" s="5">
        <v>114</v>
      </c>
      <c r="AB176" s="3">
        <v>-5.9001651563532848E-2</v>
      </c>
      <c r="AC176" s="5">
        <v>90</v>
      </c>
      <c r="AD176" s="3">
        <v>-0.13144775887427251</v>
      </c>
      <c r="AE176" s="5">
        <v>111</v>
      </c>
      <c r="AF176" s="3">
        <v>-3.6090590442127521E-2</v>
      </c>
      <c r="AG176" s="5">
        <v>115</v>
      </c>
      <c r="AH176" s="6">
        <v>0.45100000000000001</v>
      </c>
      <c r="AI176" s="5">
        <v>112</v>
      </c>
    </row>
    <row r="177" spans="1:35">
      <c r="A177">
        <v>543</v>
      </c>
      <c r="B177">
        <v>2012</v>
      </c>
      <c r="C177">
        <v>124</v>
      </c>
      <c r="D177" t="s">
        <v>78</v>
      </c>
      <c r="E177" s="2" t="str">
        <f t="shared" si="4"/>
        <v>2012-Colorado</v>
      </c>
      <c r="F177" s="2" t="s">
        <v>21</v>
      </c>
      <c r="G177" s="2" t="s">
        <v>34</v>
      </c>
      <c r="H177" s="2" t="s">
        <v>35</v>
      </c>
      <c r="I177" t="str">
        <f>CONCATENATE(B177,"-",G177)</f>
        <v>2012-Pac-12</v>
      </c>
      <c r="J177" s="4" t="s">
        <v>19</v>
      </c>
      <c r="K177">
        <v>1</v>
      </c>
      <c r="L177">
        <v>11</v>
      </c>
      <c r="M177" s="6">
        <f t="shared" si="5"/>
        <v>8.3333333333333329E-2</v>
      </c>
      <c r="N177" s="3">
        <v>-0.35992285261298346</v>
      </c>
      <c r="O177" s="4">
        <v>153.55133415851674</v>
      </c>
      <c r="P177" s="5">
        <v>123</v>
      </c>
      <c r="Q177" s="6">
        <v>-0.26100000000000001</v>
      </c>
      <c r="R177" s="5">
        <v>122</v>
      </c>
      <c r="S177" s="4">
        <v>128.0154294774033</v>
      </c>
      <c r="T177" s="4">
        <v>78.225488309476589</v>
      </c>
      <c r="U177" s="5">
        <v>118</v>
      </c>
      <c r="V177" s="4">
        <v>75.325845849040178</v>
      </c>
      <c r="W177" s="5">
        <v>121</v>
      </c>
      <c r="X177" s="6">
        <v>-0.46700000000000003</v>
      </c>
      <c r="Y177" s="5">
        <v>117</v>
      </c>
      <c r="Z177" s="6">
        <v>0.54500000000000004</v>
      </c>
      <c r="AA177" s="5">
        <v>116</v>
      </c>
      <c r="AB177" s="3">
        <v>-0.14630532316646849</v>
      </c>
      <c r="AC177" s="5">
        <v>119</v>
      </c>
      <c r="AD177" s="3">
        <v>-0.16726719046319996</v>
      </c>
      <c r="AE177" s="5">
        <v>123</v>
      </c>
      <c r="AF177" s="3">
        <v>-4.6350338983315011E-2</v>
      </c>
      <c r="AG177" s="5">
        <v>122</v>
      </c>
      <c r="AH177" s="6">
        <v>0.438</v>
      </c>
      <c r="AI177" s="5">
        <v>120</v>
      </c>
    </row>
    <row r="178" spans="1:35">
      <c r="A178">
        <v>589</v>
      </c>
      <c r="B178">
        <v>2005</v>
      </c>
      <c r="C178">
        <v>82</v>
      </c>
      <c r="D178" t="s">
        <v>81</v>
      </c>
      <c r="E178" s="2" t="str">
        <f t="shared" si="4"/>
        <v>2005-Colorado State</v>
      </c>
      <c r="F178" s="2" t="s">
        <v>6</v>
      </c>
      <c r="G178" s="2" t="s">
        <v>7</v>
      </c>
      <c r="H178" s="2" t="s">
        <v>7</v>
      </c>
      <c r="I178" t="str">
        <f>CONCATENATE(B178,"-",G178)</f>
        <v>2005-Mountain West</v>
      </c>
      <c r="J178" t="s">
        <v>33</v>
      </c>
      <c r="K178">
        <v>6</v>
      </c>
      <c r="L178">
        <v>6</v>
      </c>
      <c r="M178" s="6">
        <f t="shared" si="5"/>
        <v>0.5</v>
      </c>
      <c r="N178" s="3">
        <v>-5.8848199845978402E-2</v>
      </c>
      <c r="O178" s="4">
        <v>193.5538344344655</v>
      </c>
      <c r="P178" s="5">
        <v>80</v>
      </c>
      <c r="Q178" s="6">
        <v>-6.2640712799387321E-2</v>
      </c>
      <c r="R178" s="5">
        <v>81</v>
      </c>
      <c r="S178" s="4">
        <v>188.23036003080432</v>
      </c>
      <c r="T178" s="4">
        <v>100.70772640785103</v>
      </c>
      <c r="U178" s="5">
        <v>66</v>
      </c>
      <c r="V178" s="4">
        <v>92.846108026614459</v>
      </c>
      <c r="W178" s="5">
        <v>89</v>
      </c>
      <c r="X178" s="6"/>
      <c r="Y178" s="5"/>
      <c r="Z178" s="6"/>
      <c r="AA178" s="5"/>
      <c r="AB178" s="3"/>
      <c r="AC178" s="5"/>
      <c r="AD178" s="3"/>
      <c r="AE178" s="5"/>
      <c r="AF178" s="3"/>
      <c r="AG178" s="5"/>
      <c r="AH178" s="6"/>
      <c r="AI178" s="5"/>
    </row>
    <row r="179" spans="1:35">
      <c r="A179">
        <v>718</v>
      </c>
      <c r="B179">
        <v>2006</v>
      </c>
      <c r="C179">
        <v>94</v>
      </c>
      <c r="D179" t="s">
        <v>81</v>
      </c>
      <c r="E179" s="2" t="str">
        <f t="shared" si="4"/>
        <v>2006-Colorado State</v>
      </c>
      <c r="F179" s="2" t="s">
        <v>6</v>
      </c>
      <c r="G179" s="2" t="s">
        <v>7</v>
      </c>
      <c r="H179" s="2" t="s">
        <v>7</v>
      </c>
      <c r="I179" t="str">
        <f>CONCATENATE(B179,"-",G179)</f>
        <v>2006-Mountain West</v>
      </c>
      <c r="J179" t="s">
        <v>9</v>
      </c>
      <c r="K179">
        <v>4</v>
      </c>
      <c r="L179">
        <v>8</v>
      </c>
      <c r="M179" s="6">
        <f t="shared" si="5"/>
        <v>0.33333333333333331</v>
      </c>
      <c r="N179" s="3">
        <v>-0.11953011535763522</v>
      </c>
      <c r="O179" s="4">
        <v>182.282071425053</v>
      </c>
      <c r="P179" s="5">
        <v>95</v>
      </c>
      <c r="Q179" s="6">
        <v>-0.12480052857105742</v>
      </c>
      <c r="R179" s="5">
        <v>96</v>
      </c>
      <c r="S179" s="4">
        <v>176.09397692847296</v>
      </c>
      <c r="T179" s="4">
        <v>90.997452863567887</v>
      </c>
      <c r="U179" s="5">
        <v>99</v>
      </c>
      <c r="V179" s="4">
        <v>91.284618561485118</v>
      </c>
      <c r="W179" s="5">
        <v>90</v>
      </c>
    </row>
    <row r="180" spans="1:35">
      <c r="A180">
        <v>646</v>
      </c>
      <c r="B180">
        <v>2007</v>
      </c>
      <c r="C180">
        <v>75</v>
      </c>
      <c r="D180" t="s">
        <v>81</v>
      </c>
      <c r="E180" s="2" t="str">
        <f t="shared" si="4"/>
        <v>2007-Colorado State</v>
      </c>
      <c r="F180" s="2" t="s">
        <v>6</v>
      </c>
      <c r="G180" s="2" t="s">
        <v>7</v>
      </c>
      <c r="H180" s="2" t="s">
        <v>7</v>
      </c>
      <c r="I180" t="str">
        <f>CONCATENATE(B180,"-",G180)</f>
        <v>2007-Mountain West</v>
      </c>
      <c r="J180" t="s">
        <v>18</v>
      </c>
      <c r="K180">
        <v>3</v>
      </c>
      <c r="L180">
        <v>9</v>
      </c>
      <c r="M180" s="6">
        <f t="shared" si="5"/>
        <v>0.25</v>
      </c>
      <c r="N180" s="3">
        <v>-8.7336246132985768E-2</v>
      </c>
      <c r="O180" s="4">
        <v>190.79771572503199</v>
      </c>
      <c r="P180" s="5">
        <v>82</v>
      </c>
      <c r="Q180" s="6">
        <v>-7.9000000000000001E-2</v>
      </c>
      <c r="R180" s="5">
        <v>78</v>
      </c>
      <c r="S180" s="4">
        <v>182.53275077340285</v>
      </c>
      <c r="T180" s="4">
        <v>100.46775035940827</v>
      </c>
      <c r="U180" s="5">
        <v>62</v>
      </c>
      <c r="V180" s="4">
        <v>90.329965365623721</v>
      </c>
      <c r="W180" s="5">
        <v>96</v>
      </c>
      <c r="X180" s="6">
        <v>-7.3999999999999996E-2</v>
      </c>
      <c r="Y180" s="5">
        <v>69</v>
      </c>
      <c r="Z180" s="6">
        <v>0.185</v>
      </c>
      <c r="AA180" s="5">
        <v>82</v>
      </c>
      <c r="AB180" s="3">
        <v>-1.8066582235754792E-2</v>
      </c>
      <c r="AC180" s="5">
        <v>65</v>
      </c>
      <c r="AD180" s="3">
        <v>-6.5412290637431009E-2</v>
      </c>
      <c r="AE180" s="5">
        <v>87</v>
      </c>
      <c r="AF180" s="3">
        <v>-3.8573732597999666E-3</v>
      </c>
      <c r="AG180" s="5">
        <v>74</v>
      </c>
      <c r="AH180" s="6">
        <v>0.498</v>
      </c>
      <c r="AI180" s="5">
        <v>62</v>
      </c>
    </row>
    <row r="181" spans="1:35">
      <c r="A181">
        <v>623</v>
      </c>
      <c r="B181">
        <v>2008</v>
      </c>
      <c r="C181">
        <v>80</v>
      </c>
      <c r="D181" t="s">
        <v>81</v>
      </c>
      <c r="E181" s="2" t="str">
        <f t="shared" si="4"/>
        <v>2008-Colorado State</v>
      </c>
      <c r="F181" s="2" t="s">
        <v>6</v>
      </c>
      <c r="G181" s="2" t="s">
        <v>7</v>
      </c>
      <c r="H181" s="2" t="s">
        <v>7</v>
      </c>
      <c r="I181" t="str">
        <f>CONCATENATE(B181,"-",G181)</f>
        <v>2008-Mountain West</v>
      </c>
      <c r="J181" t="s">
        <v>12</v>
      </c>
      <c r="K181">
        <v>7</v>
      </c>
      <c r="L181">
        <v>6</v>
      </c>
      <c r="M181" s="6">
        <f t="shared" si="5"/>
        <v>0.53846153846153844</v>
      </c>
      <c r="N181" s="3">
        <v>-7.2744514822408027E-2</v>
      </c>
      <c r="O181" s="4">
        <v>196.58885054455544</v>
      </c>
      <c r="P181" s="5">
        <v>71</v>
      </c>
      <c r="Q181" s="6">
        <v>-9.2999999999999999E-2</v>
      </c>
      <c r="R181" s="5">
        <v>85</v>
      </c>
      <c r="S181" s="4">
        <v>185.45109703551839</v>
      </c>
      <c r="T181" s="4">
        <v>108.53579339865441</v>
      </c>
      <c r="U181" s="5">
        <v>43</v>
      </c>
      <c r="V181" s="4">
        <v>88.053057145901036</v>
      </c>
      <c r="W181" s="5">
        <v>105</v>
      </c>
      <c r="X181" s="6">
        <v>2.1000000000000001E-2</v>
      </c>
      <c r="Y181" s="5">
        <v>59</v>
      </c>
      <c r="Z181" s="6">
        <v>0.20899999999999999</v>
      </c>
      <c r="AA181" s="5">
        <v>109</v>
      </c>
      <c r="AB181" s="3">
        <v>1.856279544424028E-2</v>
      </c>
      <c r="AC181" s="5">
        <v>53</v>
      </c>
      <c r="AD181" s="3">
        <v>-7.7629322340520848E-2</v>
      </c>
      <c r="AE181" s="5">
        <v>94</v>
      </c>
      <c r="AF181" s="3">
        <v>-1.3677987926127455E-2</v>
      </c>
      <c r="AG181" s="5">
        <v>90</v>
      </c>
      <c r="AH181" s="6">
        <v>0.46600000000000003</v>
      </c>
      <c r="AI181" s="5">
        <v>103</v>
      </c>
    </row>
    <row r="182" spans="1:35">
      <c r="A182">
        <v>730</v>
      </c>
      <c r="B182">
        <v>2009</v>
      </c>
      <c r="C182">
        <v>90</v>
      </c>
      <c r="D182" t="s">
        <v>81</v>
      </c>
      <c r="E182" s="2" t="str">
        <f t="shared" si="4"/>
        <v>2009-Colorado State</v>
      </c>
      <c r="F182" s="2" t="s">
        <v>6</v>
      </c>
      <c r="G182" s="2" t="s">
        <v>7</v>
      </c>
      <c r="H182" s="2" t="s">
        <v>7</v>
      </c>
      <c r="I182" t="str">
        <f>CONCATENATE(B182,"-",G182)</f>
        <v>2009-Mountain West</v>
      </c>
      <c r="J182" t="s">
        <v>18</v>
      </c>
      <c r="K182">
        <v>3</v>
      </c>
      <c r="L182">
        <v>9</v>
      </c>
      <c r="M182" s="6">
        <f t="shared" si="5"/>
        <v>0.25</v>
      </c>
      <c r="N182" s="3">
        <v>-0.12697302438635635</v>
      </c>
      <c r="O182" s="4">
        <v>198.37570080943951</v>
      </c>
      <c r="P182" s="5">
        <v>72</v>
      </c>
      <c r="Q182" s="6">
        <v>-0.13900000000000001</v>
      </c>
      <c r="R182" s="5">
        <v>97</v>
      </c>
      <c r="S182" s="4">
        <v>174.60539512272874</v>
      </c>
      <c r="T182" s="4">
        <v>117.96049612148546</v>
      </c>
      <c r="U182" s="5">
        <v>23</v>
      </c>
      <c r="V182" s="4">
        <v>80.415204687954045</v>
      </c>
      <c r="W182" s="5">
        <v>112</v>
      </c>
      <c r="X182" s="6">
        <v>8.0000000000000002E-3</v>
      </c>
      <c r="Y182" s="5">
        <v>59</v>
      </c>
      <c r="Z182" s="6">
        <v>0.45</v>
      </c>
      <c r="AA182" s="5">
        <v>109</v>
      </c>
      <c r="AB182" s="3">
        <v>3.9071687720786723E-2</v>
      </c>
      <c r="AC182" s="5">
        <v>44</v>
      </c>
      <c r="AD182" s="3">
        <v>-0.13939299654779461</v>
      </c>
      <c r="AE182" s="5">
        <v>114</v>
      </c>
      <c r="AF182" s="3">
        <v>-2.6651715559348473E-2</v>
      </c>
      <c r="AG182" s="5">
        <v>109</v>
      </c>
      <c r="AH182" s="6">
        <v>0.47799999999999998</v>
      </c>
      <c r="AI182" s="5">
        <v>89</v>
      </c>
    </row>
    <row r="183" spans="1:35">
      <c r="A183">
        <v>933</v>
      </c>
      <c r="B183">
        <v>2010</v>
      </c>
      <c r="C183">
        <v>114</v>
      </c>
      <c r="D183" t="s">
        <v>81</v>
      </c>
      <c r="E183" s="2" t="str">
        <f t="shared" si="4"/>
        <v>2010-Colorado State</v>
      </c>
      <c r="F183" s="2" t="s">
        <v>6</v>
      </c>
      <c r="G183" s="2" t="s">
        <v>7</v>
      </c>
      <c r="H183" s="2" t="s">
        <v>7</v>
      </c>
      <c r="I183" t="str">
        <f>CONCATENATE(B183,"-",G183)</f>
        <v>2010-Mountain West</v>
      </c>
      <c r="J183" t="s">
        <v>18</v>
      </c>
      <c r="K183">
        <v>3</v>
      </c>
      <c r="L183">
        <v>9</v>
      </c>
      <c r="M183" s="6">
        <f t="shared" si="5"/>
        <v>0.25</v>
      </c>
      <c r="N183" s="3">
        <v>-0.27952841432795322</v>
      </c>
      <c r="O183" s="4">
        <v>171.120967890732</v>
      </c>
      <c r="P183" s="5">
        <v>109</v>
      </c>
      <c r="Q183" s="6">
        <v>-0.29099999999999998</v>
      </c>
      <c r="R183" s="5">
        <v>119</v>
      </c>
      <c r="S183" s="4">
        <v>144.09431713440935</v>
      </c>
      <c r="T183" s="4">
        <v>87.598785019342444</v>
      </c>
      <c r="U183" s="5">
        <v>93</v>
      </c>
      <c r="V183" s="4">
        <v>83.522182871389589</v>
      </c>
      <c r="W183" s="5">
        <v>109</v>
      </c>
      <c r="X183" s="6">
        <v>-0.51400000000000001</v>
      </c>
      <c r="Y183" s="5">
        <v>116</v>
      </c>
      <c r="Z183" s="6">
        <v>0.47499999999999998</v>
      </c>
      <c r="AA183" s="5">
        <v>115</v>
      </c>
      <c r="AB183" s="3">
        <v>-0.12771880326511509</v>
      </c>
      <c r="AC183" s="5">
        <v>110</v>
      </c>
      <c r="AD183" s="3">
        <v>-0.13287443508129587</v>
      </c>
      <c r="AE183" s="5">
        <v>116</v>
      </c>
      <c r="AF183" s="3">
        <v>-1.8935175981542242E-2</v>
      </c>
      <c r="AG183" s="5">
        <v>97</v>
      </c>
      <c r="AH183" s="6">
        <v>0.46600000000000003</v>
      </c>
      <c r="AI183" s="5">
        <v>101</v>
      </c>
    </row>
    <row r="184" spans="1:35">
      <c r="A184">
        <v>884</v>
      </c>
      <c r="B184">
        <v>2011</v>
      </c>
      <c r="C184">
        <v>106</v>
      </c>
      <c r="D184" t="s">
        <v>81</v>
      </c>
      <c r="E184" s="2" t="str">
        <f t="shared" si="4"/>
        <v>2011-Colorado State</v>
      </c>
      <c r="F184" s="2" t="s">
        <v>6</v>
      </c>
      <c r="G184" s="2" t="s">
        <v>7</v>
      </c>
      <c r="H184" s="2" t="s">
        <v>7</v>
      </c>
      <c r="I184" t="str">
        <f>CONCATENATE(B184,"-",G184)</f>
        <v>2011-Mountain West</v>
      </c>
      <c r="J184" s="4" t="s">
        <v>18</v>
      </c>
      <c r="K184">
        <v>3</v>
      </c>
      <c r="L184">
        <v>9</v>
      </c>
      <c r="M184" s="6">
        <f t="shared" si="5"/>
        <v>0.25</v>
      </c>
      <c r="N184" s="3">
        <v>-0.22245511495472106</v>
      </c>
      <c r="O184" s="4">
        <v>170.45389436591773</v>
      </c>
      <c r="P184" s="5">
        <v>111</v>
      </c>
      <c r="Q184" s="6">
        <v>-0.158</v>
      </c>
      <c r="R184" s="5">
        <v>103</v>
      </c>
      <c r="S184" s="4">
        <v>155.5089770090558</v>
      </c>
      <c r="T184" s="4">
        <v>79.052111596306744</v>
      </c>
      <c r="U184" s="5">
        <v>112</v>
      </c>
      <c r="V184" s="4">
        <v>91.401782769610989</v>
      </c>
      <c r="W184" s="5">
        <v>90</v>
      </c>
      <c r="X184" s="6">
        <v>-0.32900000000000001</v>
      </c>
      <c r="Y184" s="5">
        <v>103</v>
      </c>
      <c r="Z184" s="6">
        <v>0.33900000000000002</v>
      </c>
      <c r="AA184" s="5">
        <v>97</v>
      </c>
      <c r="AB184" s="3">
        <v>-0.11893116560322897</v>
      </c>
      <c r="AC184" s="5">
        <v>108</v>
      </c>
      <c r="AD184" s="3">
        <v>-9.2409093599387579E-2</v>
      </c>
      <c r="AE184" s="5">
        <v>92</v>
      </c>
      <c r="AF184" s="3">
        <v>-1.1114855752104486E-2</v>
      </c>
      <c r="AG184" s="5">
        <v>82</v>
      </c>
      <c r="AH184" s="6">
        <v>0.502</v>
      </c>
      <c r="AI184" s="5">
        <v>56</v>
      </c>
    </row>
    <row r="185" spans="1:35">
      <c r="A185">
        <v>912</v>
      </c>
      <c r="B185">
        <v>2012</v>
      </c>
      <c r="C185">
        <v>119</v>
      </c>
      <c r="D185" t="s">
        <v>81</v>
      </c>
      <c r="E185" s="2" t="str">
        <f t="shared" si="4"/>
        <v>2012-Colorado State</v>
      </c>
      <c r="F185" s="2" t="s">
        <v>6</v>
      </c>
      <c r="G185" s="2" t="s">
        <v>7</v>
      </c>
      <c r="H185" s="2" t="s">
        <v>7</v>
      </c>
      <c r="I185" t="str">
        <f>CONCATENATE(B185,"-",G185)</f>
        <v>2012-Mountain West</v>
      </c>
      <c r="J185" s="4" t="s">
        <v>9</v>
      </c>
      <c r="K185">
        <v>4</v>
      </c>
      <c r="L185">
        <v>8</v>
      </c>
      <c r="M185" s="6">
        <f t="shared" si="5"/>
        <v>0.33333333333333331</v>
      </c>
      <c r="N185" s="3">
        <v>-0.24736819369614624</v>
      </c>
      <c r="O185" s="4">
        <v>175.33536155919924</v>
      </c>
      <c r="P185" s="5">
        <v>109</v>
      </c>
      <c r="Q185" s="6">
        <v>-0.25800000000000001</v>
      </c>
      <c r="R185" s="5">
        <v>121</v>
      </c>
      <c r="S185" s="4">
        <v>150.52636126077076</v>
      </c>
      <c r="T185" s="4">
        <v>84.21781919337819</v>
      </c>
      <c r="U185" s="5">
        <v>114</v>
      </c>
      <c r="V185" s="4">
        <v>91.117542365821052</v>
      </c>
      <c r="W185" s="5">
        <v>91</v>
      </c>
      <c r="X185" s="6">
        <v>-0.58299999999999996</v>
      </c>
      <c r="Y185" s="5">
        <v>122</v>
      </c>
      <c r="Z185" s="6">
        <v>0.44800000000000001</v>
      </c>
      <c r="AA185" s="5">
        <v>109</v>
      </c>
      <c r="AB185" s="3">
        <v>-0.14937335402539337</v>
      </c>
      <c r="AC185" s="5">
        <v>120</v>
      </c>
      <c r="AD185" s="3">
        <v>-0.10782828175340091</v>
      </c>
      <c r="AE185" s="5">
        <v>106</v>
      </c>
      <c r="AF185" s="3">
        <v>9.8334420826480425E-3</v>
      </c>
      <c r="AG185" s="5">
        <v>42</v>
      </c>
      <c r="AH185" s="6">
        <v>0.47499999999999998</v>
      </c>
      <c r="AI185" s="5">
        <v>95</v>
      </c>
    </row>
    <row r="186" spans="1:35">
      <c r="A186">
        <v>484</v>
      </c>
      <c r="B186">
        <v>2005</v>
      </c>
      <c r="C186">
        <v>64</v>
      </c>
      <c r="D186" t="s">
        <v>82</v>
      </c>
      <c r="E186" s="2" t="str">
        <f t="shared" si="4"/>
        <v>2005-Connecticut</v>
      </c>
      <c r="F186" s="2" t="s">
        <v>21</v>
      </c>
      <c r="G186" s="2" t="s">
        <v>58</v>
      </c>
      <c r="H186" s="2" t="s">
        <v>58</v>
      </c>
      <c r="I186" t="str">
        <f>CONCATENATE(B186,"-",G186)</f>
        <v>2005-Big East</v>
      </c>
      <c r="J186" t="s">
        <v>53</v>
      </c>
      <c r="K186">
        <v>5</v>
      </c>
      <c r="L186">
        <v>6</v>
      </c>
      <c r="M186" s="6">
        <f t="shared" si="5"/>
        <v>0.45454545454545453</v>
      </c>
      <c r="N186" s="3">
        <v>-8.4693256977877232E-3</v>
      </c>
      <c r="O186" s="4">
        <v>205.50839956323705</v>
      </c>
      <c r="P186" s="5">
        <v>57</v>
      </c>
      <c r="Q186" s="6">
        <v>-2.02460466248943E-2</v>
      </c>
      <c r="R186" s="5">
        <v>71</v>
      </c>
      <c r="S186" s="4">
        <v>198.30613486044246</v>
      </c>
      <c r="T186" s="4">
        <v>95.505251635188031</v>
      </c>
      <c r="U186" s="5">
        <v>77</v>
      </c>
      <c r="V186" s="4">
        <v>110.00314792804903</v>
      </c>
      <c r="W186" s="5">
        <v>27</v>
      </c>
      <c r="X186" s="6"/>
      <c r="Y186" s="5"/>
      <c r="Z186" s="6"/>
      <c r="AA186" s="5"/>
      <c r="AB186" s="3"/>
      <c r="AC186" s="5"/>
      <c r="AD186" s="3"/>
      <c r="AE186" s="5"/>
      <c r="AF186" s="3"/>
      <c r="AG186" s="5"/>
      <c r="AH186" s="6"/>
      <c r="AI186" s="5"/>
    </row>
    <row r="187" spans="1:35">
      <c r="A187">
        <v>657</v>
      </c>
      <c r="B187">
        <v>2006</v>
      </c>
      <c r="C187">
        <v>85</v>
      </c>
      <c r="D187" t="s">
        <v>82</v>
      </c>
      <c r="E187" s="2" t="str">
        <f t="shared" si="4"/>
        <v>2006-Connecticut</v>
      </c>
      <c r="F187" s="2" t="s">
        <v>21</v>
      </c>
      <c r="G187" s="2" t="s">
        <v>58</v>
      </c>
      <c r="H187" s="2" t="s">
        <v>58</v>
      </c>
      <c r="I187" t="str">
        <f>CONCATENATE(B187,"-",G187)</f>
        <v>2006-Big East</v>
      </c>
      <c r="J187" t="s">
        <v>9</v>
      </c>
      <c r="K187">
        <v>4</v>
      </c>
      <c r="L187">
        <v>8</v>
      </c>
      <c r="M187" s="6">
        <f t="shared" si="5"/>
        <v>0.33333333333333331</v>
      </c>
      <c r="N187" s="3">
        <v>-9.2444170406693893E-2</v>
      </c>
      <c r="O187" s="4">
        <v>188.44161361830425</v>
      </c>
      <c r="P187" s="5">
        <v>83</v>
      </c>
      <c r="Q187" s="6">
        <v>-0.1005589258019321</v>
      </c>
      <c r="R187" s="5">
        <v>87</v>
      </c>
      <c r="S187" s="4">
        <v>181.51116591866122</v>
      </c>
      <c r="T187" s="4">
        <v>92.67329956843443</v>
      </c>
      <c r="U187" s="5">
        <v>90</v>
      </c>
      <c r="V187" s="4">
        <v>95.768314049869815</v>
      </c>
      <c r="W187" s="5">
        <v>70</v>
      </c>
    </row>
    <row r="188" spans="1:35">
      <c r="A188">
        <v>244</v>
      </c>
      <c r="B188">
        <v>2007</v>
      </c>
      <c r="C188">
        <v>32</v>
      </c>
      <c r="D188" t="s">
        <v>82</v>
      </c>
      <c r="E188" s="2" t="str">
        <f t="shared" si="4"/>
        <v>2007-Connecticut</v>
      </c>
      <c r="F188" s="2" t="s">
        <v>21</v>
      </c>
      <c r="G188" s="2" t="s">
        <v>58</v>
      </c>
      <c r="H188" s="2" t="s">
        <v>58</v>
      </c>
      <c r="I188" t="str">
        <f>CONCATENATE(B188,"-",G188)</f>
        <v>2007-Big East</v>
      </c>
      <c r="J188" t="s">
        <v>10</v>
      </c>
      <c r="K188">
        <v>9</v>
      </c>
      <c r="L188">
        <v>4</v>
      </c>
      <c r="M188" s="6">
        <f t="shared" si="5"/>
        <v>0.69230769230769229</v>
      </c>
      <c r="N188" s="3">
        <v>0.10745211756802964</v>
      </c>
      <c r="O188" s="4">
        <v>216.97894010964907</v>
      </c>
      <c r="P188" s="5">
        <v>37</v>
      </c>
      <c r="Q188" s="6">
        <v>7.8E-2</v>
      </c>
      <c r="R188" s="5">
        <v>39</v>
      </c>
      <c r="S188" s="4">
        <v>221.49042351360592</v>
      </c>
      <c r="T188" s="4">
        <v>107.34700057146306</v>
      </c>
      <c r="U188" s="5">
        <v>45</v>
      </c>
      <c r="V188" s="4">
        <v>109.63193953818602</v>
      </c>
      <c r="W188" s="5">
        <v>34</v>
      </c>
      <c r="X188" s="6">
        <v>-1.7000000000000001E-2</v>
      </c>
      <c r="Y188" s="5">
        <v>59</v>
      </c>
      <c r="Z188" s="6">
        <v>-0.36399999999999999</v>
      </c>
      <c r="AA188" s="5">
        <v>20</v>
      </c>
      <c r="AB188" s="3">
        <v>1.0400673508151702E-2</v>
      </c>
      <c r="AC188" s="5">
        <v>50</v>
      </c>
      <c r="AD188" s="3">
        <v>7.9568307228840923E-2</v>
      </c>
      <c r="AE188" s="5">
        <v>26</v>
      </c>
      <c r="AF188" s="3">
        <v>1.748313683103701E-2</v>
      </c>
      <c r="AG188" s="5">
        <v>23</v>
      </c>
      <c r="AH188" s="6">
        <v>0.50600000000000001</v>
      </c>
      <c r="AI188" s="5">
        <v>49</v>
      </c>
    </row>
    <row r="189" spans="1:35">
      <c r="A189">
        <v>229</v>
      </c>
      <c r="B189">
        <v>2008</v>
      </c>
      <c r="C189">
        <v>29</v>
      </c>
      <c r="D189" t="s">
        <v>82</v>
      </c>
      <c r="E189" s="2" t="str">
        <f t="shared" si="4"/>
        <v>2008-Connecticut</v>
      </c>
      <c r="F189" s="2" t="s">
        <v>21</v>
      </c>
      <c r="G189" s="2" t="s">
        <v>58</v>
      </c>
      <c r="H189" s="2" t="s">
        <v>58</v>
      </c>
      <c r="I189" t="str">
        <f>CONCATENATE(B189,"-",G189)</f>
        <v>2008-Big East</v>
      </c>
      <c r="J189" t="s">
        <v>11</v>
      </c>
      <c r="K189">
        <v>8</v>
      </c>
      <c r="L189">
        <v>5</v>
      </c>
      <c r="M189" s="6">
        <f t="shared" si="5"/>
        <v>0.61538461538461542</v>
      </c>
      <c r="N189" s="3">
        <v>0.11659046171667221</v>
      </c>
      <c r="O189" s="4">
        <v>226.30656534871389</v>
      </c>
      <c r="P189" s="5">
        <v>24</v>
      </c>
      <c r="Q189" s="6">
        <v>0.112</v>
      </c>
      <c r="R189" s="5">
        <v>26</v>
      </c>
      <c r="S189" s="4">
        <v>223.31809234333446</v>
      </c>
      <c r="T189" s="4">
        <v>105.14193529323353</v>
      </c>
      <c r="U189" s="5">
        <v>51</v>
      </c>
      <c r="V189" s="4">
        <v>121.16463005548034</v>
      </c>
      <c r="W189" s="5">
        <v>13</v>
      </c>
      <c r="X189" s="6">
        <v>-2.1000000000000001E-2</v>
      </c>
      <c r="Y189" s="5">
        <v>20</v>
      </c>
      <c r="Z189" s="6">
        <v>-0.47099999999999997</v>
      </c>
      <c r="AA189" s="5">
        <v>56</v>
      </c>
      <c r="AB189" s="3">
        <v>2.2376252862180155E-3</v>
      </c>
      <c r="AC189" s="5">
        <v>63</v>
      </c>
      <c r="AD189" s="3">
        <v>0.12626333105628912</v>
      </c>
      <c r="AE189" s="5">
        <v>13</v>
      </c>
      <c r="AF189" s="3">
        <v>-1.1910494625834921E-2</v>
      </c>
      <c r="AG189" s="5">
        <v>87</v>
      </c>
      <c r="AH189" s="6">
        <v>0.47699999999999998</v>
      </c>
      <c r="AI189" s="5">
        <v>92</v>
      </c>
    </row>
    <row r="190" spans="1:35">
      <c r="A190">
        <v>234</v>
      </c>
      <c r="B190">
        <v>2009</v>
      </c>
      <c r="C190">
        <v>34</v>
      </c>
      <c r="D190" t="s">
        <v>82</v>
      </c>
      <c r="E190" s="2" t="str">
        <f t="shared" si="4"/>
        <v>2009-Connecticut</v>
      </c>
      <c r="F190" s="2" t="s">
        <v>21</v>
      </c>
      <c r="G190" s="2" t="s">
        <v>58</v>
      </c>
      <c r="H190" s="2" t="s">
        <v>58</v>
      </c>
      <c r="I190" t="str">
        <f>CONCATENATE(B190,"-",G190)</f>
        <v>2009-Big East</v>
      </c>
      <c r="J190" t="s">
        <v>11</v>
      </c>
      <c r="K190">
        <v>8</v>
      </c>
      <c r="L190">
        <v>5</v>
      </c>
      <c r="M190" s="6">
        <f t="shared" si="5"/>
        <v>0.61538461538461542</v>
      </c>
      <c r="N190" s="3">
        <v>0.11406535832859728</v>
      </c>
      <c r="O190" s="4">
        <v>221.15818412309676</v>
      </c>
      <c r="P190" s="5">
        <v>38</v>
      </c>
      <c r="Q190" s="6">
        <v>0.13100000000000001</v>
      </c>
      <c r="R190" s="5">
        <v>25</v>
      </c>
      <c r="S190" s="4">
        <v>222.81307166571946</v>
      </c>
      <c r="T190" s="4">
        <v>120.54810660335173</v>
      </c>
      <c r="U190" s="5">
        <v>24</v>
      </c>
      <c r="V190" s="4">
        <v>100.61007751974503</v>
      </c>
      <c r="W190" s="5">
        <v>62</v>
      </c>
      <c r="X190" s="6">
        <v>0.3</v>
      </c>
      <c r="Y190" s="5">
        <v>20</v>
      </c>
      <c r="Z190" s="6">
        <v>-1.7999999999999999E-2</v>
      </c>
      <c r="AA190" s="5">
        <v>56</v>
      </c>
      <c r="AB190" s="3">
        <v>9.4959350298845696E-2</v>
      </c>
      <c r="AC190" s="5">
        <v>20</v>
      </c>
      <c r="AD190" s="3">
        <v>-6.2513637275976195E-3</v>
      </c>
      <c r="AE190" s="5">
        <v>58</v>
      </c>
      <c r="AF190" s="3">
        <v>2.5357371757349204E-2</v>
      </c>
      <c r="AG190" s="5">
        <v>13</v>
      </c>
      <c r="AH190" s="6">
        <v>0.55400000000000005</v>
      </c>
      <c r="AI190" s="5">
        <v>6</v>
      </c>
    </row>
    <row r="191" spans="1:35">
      <c r="A191">
        <v>495</v>
      </c>
      <c r="B191">
        <v>2010</v>
      </c>
      <c r="C191">
        <v>63</v>
      </c>
      <c r="D191" t="s">
        <v>82</v>
      </c>
      <c r="E191" s="2" t="str">
        <f t="shared" si="4"/>
        <v>2010-Connecticut</v>
      </c>
      <c r="F191" s="2" t="s">
        <v>21</v>
      </c>
      <c r="G191" s="2" t="s">
        <v>58</v>
      </c>
      <c r="H191" s="2" t="s">
        <v>58</v>
      </c>
      <c r="I191" t="str">
        <f>CONCATENATE(B191,"-",G191)</f>
        <v>2010-Big East</v>
      </c>
      <c r="J191" t="s">
        <v>11</v>
      </c>
      <c r="K191">
        <v>8</v>
      </c>
      <c r="L191">
        <v>5</v>
      </c>
      <c r="M191" s="6">
        <f t="shared" si="5"/>
        <v>0.61538461538461542</v>
      </c>
      <c r="N191" s="3">
        <v>-1.3782503384733871E-2</v>
      </c>
      <c r="O191" s="4">
        <v>197.73140130630071</v>
      </c>
      <c r="P191" s="5">
        <v>73</v>
      </c>
      <c r="Q191" s="6">
        <v>4.3999999999999997E-2</v>
      </c>
      <c r="R191" s="5">
        <v>49</v>
      </c>
      <c r="S191" s="4">
        <v>197.24349932305321</v>
      </c>
      <c r="T191" s="4">
        <v>97.386219979213493</v>
      </c>
      <c r="U191" s="5">
        <v>81</v>
      </c>
      <c r="V191" s="4">
        <v>100.3451813270872</v>
      </c>
      <c r="W191" s="5">
        <v>63</v>
      </c>
      <c r="X191" s="6">
        <v>-0.189</v>
      </c>
      <c r="Y191" s="5">
        <v>93</v>
      </c>
      <c r="Z191" s="6">
        <v>-9.2999999999999999E-2</v>
      </c>
      <c r="AA191" s="5">
        <v>40</v>
      </c>
      <c r="AB191" s="3">
        <v>-4.6378614498113667E-2</v>
      </c>
      <c r="AC191" s="5">
        <v>81</v>
      </c>
      <c r="AD191" s="3">
        <v>8.4066145658598049E-3</v>
      </c>
      <c r="AE191" s="5">
        <v>50</v>
      </c>
      <c r="AF191" s="3">
        <v>2.4189496547519992E-2</v>
      </c>
      <c r="AG191" s="5">
        <v>17</v>
      </c>
      <c r="AH191" s="6">
        <v>0.53900000000000003</v>
      </c>
      <c r="AI191" s="5">
        <v>14</v>
      </c>
    </row>
    <row r="192" spans="1:35">
      <c r="A192">
        <v>438</v>
      </c>
      <c r="B192">
        <v>2011</v>
      </c>
      <c r="C192">
        <v>54</v>
      </c>
      <c r="D192" t="s">
        <v>82</v>
      </c>
      <c r="E192" s="2" t="str">
        <f t="shared" si="4"/>
        <v>2011-Connecticut</v>
      </c>
      <c r="F192" s="2" t="s">
        <v>21</v>
      </c>
      <c r="G192" s="2" t="s">
        <v>58</v>
      </c>
      <c r="H192" s="2" t="s">
        <v>58</v>
      </c>
      <c r="I192" t="str">
        <f>CONCATENATE(B192,"-",G192)</f>
        <v>2011-Big East</v>
      </c>
      <c r="J192" s="4" t="s">
        <v>17</v>
      </c>
      <c r="K192">
        <v>5</v>
      </c>
      <c r="L192">
        <v>7</v>
      </c>
      <c r="M192" s="6">
        <f t="shared" si="5"/>
        <v>0.41666666666666669</v>
      </c>
      <c r="N192" s="3">
        <v>1.3583839185272359E-2</v>
      </c>
      <c r="O192" s="4">
        <v>199.70393761902352</v>
      </c>
      <c r="P192" s="5">
        <v>69</v>
      </c>
      <c r="Q192" s="6">
        <v>4.2000000000000003E-2</v>
      </c>
      <c r="R192" s="5">
        <v>48</v>
      </c>
      <c r="S192" s="4">
        <v>202.71676783705448</v>
      </c>
      <c r="T192" s="4">
        <v>86.70884802221201</v>
      </c>
      <c r="U192" s="5">
        <v>102</v>
      </c>
      <c r="V192" s="4">
        <v>112.99508959681151</v>
      </c>
      <c r="W192" s="5">
        <v>34</v>
      </c>
      <c r="X192" s="6">
        <v>-0.20899999999999999</v>
      </c>
      <c r="Y192" s="5">
        <v>91</v>
      </c>
      <c r="Z192" s="6">
        <v>-0.32500000000000001</v>
      </c>
      <c r="AA192" s="5">
        <v>23</v>
      </c>
      <c r="AB192" s="3">
        <v>-7.7690304891727721E-2</v>
      </c>
      <c r="AC192" s="5">
        <v>96</v>
      </c>
      <c r="AD192" s="3">
        <v>7.7097254534364848E-2</v>
      </c>
      <c r="AE192" s="5">
        <v>28</v>
      </c>
      <c r="AF192" s="3">
        <v>1.4176889542635232E-2</v>
      </c>
      <c r="AG192" s="5">
        <v>24</v>
      </c>
      <c r="AH192" s="6">
        <v>0.51</v>
      </c>
      <c r="AI192" s="5">
        <v>42</v>
      </c>
    </row>
    <row r="193" spans="1:35">
      <c r="A193">
        <v>273</v>
      </c>
      <c r="B193">
        <v>2012</v>
      </c>
      <c r="C193">
        <v>61</v>
      </c>
      <c r="D193" t="s">
        <v>82</v>
      </c>
      <c r="E193" s="2" t="str">
        <f t="shared" si="4"/>
        <v>2012-Connecticut</v>
      </c>
      <c r="F193" s="2" t="s">
        <v>21</v>
      </c>
      <c r="G193" s="2" t="s">
        <v>58</v>
      </c>
      <c r="H193" s="2" t="s">
        <v>58</v>
      </c>
      <c r="I193" t="str">
        <f>CONCATENATE(B193,"-",G193)</f>
        <v>2012-Big East</v>
      </c>
      <c r="J193" s="4" t="s">
        <v>17</v>
      </c>
      <c r="K193">
        <v>5</v>
      </c>
      <c r="L193">
        <v>7</v>
      </c>
      <c r="M193" s="6">
        <f t="shared" si="5"/>
        <v>0.41666666666666669</v>
      </c>
      <c r="N193" s="3">
        <v>-3.3054319715763308E-4</v>
      </c>
      <c r="O193" s="4">
        <v>199.82880231254001</v>
      </c>
      <c r="P193" s="5">
        <v>68</v>
      </c>
      <c r="Q193" s="6">
        <v>-1.7000000000000001E-2</v>
      </c>
      <c r="R193" s="5">
        <v>64</v>
      </c>
      <c r="S193" s="4">
        <v>199.93389136056848</v>
      </c>
      <c r="T193" s="4">
        <v>87.626836115188269</v>
      </c>
      <c r="U193" s="5">
        <v>112</v>
      </c>
      <c r="V193" s="4">
        <v>112.20196619735175</v>
      </c>
      <c r="W193" s="5">
        <v>38</v>
      </c>
      <c r="X193" s="6">
        <v>-0.34899999999999998</v>
      </c>
      <c r="Y193" s="5">
        <v>108</v>
      </c>
      <c r="Z193" s="6">
        <v>-0.39800000000000002</v>
      </c>
      <c r="AA193" s="5">
        <v>22</v>
      </c>
      <c r="AB193" s="3">
        <v>-0.1008226584737712</v>
      </c>
      <c r="AC193" s="5">
        <v>107</v>
      </c>
      <c r="AD193" s="3">
        <v>9.1657382155484454E-2</v>
      </c>
      <c r="AE193" s="5">
        <v>26</v>
      </c>
      <c r="AF193" s="3">
        <v>8.8347331211291111E-3</v>
      </c>
      <c r="AG193" s="5">
        <v>45</v>
      </c>
      <c r="AH193" s="6">
        <v>0.505</v>
      </c>
      <c r="AI193" s="5">
        <v>53</v>
      </c>
    </row>
    <row r="194" spans="1:35">
      <c r="A194">
        <v>864</v>
      </c>
      <c r="B194">
        <v>2005</v>
      </c>
      <c r="C194">
        <v>113</v>
      </c>
      <c r="D194" t="s">
        <v>83</v>
      </c>
      <c r="E194" s="2" t="str">
        <f t="shared" ref="E194:E257" si="6">CONCATENATE(B194,"-",D194)</f>
        <v>2005-Duke</v>
      </c>
      <c r="F194" s="2" t="s">
        <v>21</v>
      </c>
      <c r="G194" s="2" t="s">
        <v>59</v>
      </c>
      <c r="H194" s="2" t="s">
        <v>59</v>
      </c>
      <c r="I194" t="str">
        <f>CONCATENATE(B194,"-",G194)</f>
        <v>2005-ACC</v>
      </c>
      <c r="J194" t="s">
        <v>66</v>
      </c>
      <c r="K194">
        <v>1</v>
      </c>
      <c r="L194">
        <v>10</v>
      </c>
      <c r="M194" s="6">
        <f t="shared" ref="M194:M257" si="7">K194/(K194+L194)</f>
        <v>9.0909090909090912E-2</v>
      </c>
      <c r="N194" s="3">
        <v>-0.20258359667430625</v>
      </c>
      <c r="O194" s="4">
        <v>156.94229385322845</v>
      </c>
      <c r="P194" s="5">
        <v>116</v>
      </c>
      <c r="Q194" s="6">
        <v>-0.1713712238497816</v>
      </c>
      <c r="R194" s="5">
        <v>101</v>
      </c>
      <c r="S194" s="4">
        <v>159.48328066513875</v>
      </c>
      <c r="T194" s="4">
        <v>75.491404652455472</v>
      </c>
      <c r="U194" s="5">
        <v>114</v>
      </c>
      <c r="V194" s="4">
        <v>81.450889200773005</v>
      </c>
      <c r="W194" s="5">
        <v>116</v>
      </c>
      <c r="X194" s="6"/>
      <c r="Y194" s="5"/>
      <c r="Z194" s="6"/>
      <c r="AA194" s="5"/>
      <c r="AB194" s="3"/>
      <c r="AC194" s="5"/>
      <c r="AD194" s="3"/>
      <c r="AE194" s="5"/>
      <c r="AF194" s="3"/>
      <c r="AG194" s="5"/>
      <c r="AH194" s="6"/>
      <c r="AI194" s="5"/>
    </row>
    <row r="195" spans="1:35">
      <c r="A195">
        <v>824</v>
      </c>
      <c r="B195">
        <v>2006</v>
      </c>
      <c r="C195">
        <v>106</v>
      </c>
      <c r="D195" t="s">
        <v>83</v>
      </c>
      <c r="E195" s="2" t="str">
        <f t="shared" si="6"/>
        <v>2006-Duke</v>
      </c>
      <c r="F195" s="2" t="s">
        <v>21</v>
      </c>
      <c r="G195" s="2" t="s">
        <v>59</v>
      </c>
      <c r="H195" s="2" t="s">
        <v>84</v>
      </c>
      <c r="I195" t="str">
        <f>CONCATENATE(B195,"-",G195)</f>
        <v>2006-ACC</v>
      </c>
      <c r="J195" t="s">
        <v>85</v>
      </c>
      <c r="K195">
        <v>0</v>
      </c>
      <c r="L195">
        <v>12</v>
      </c>
      <c r="M195" s="6">
        <f t="shared" si="7"/>
        <v>0</v>
      </c>
      <c r="N195" s="3">
        <v>-0.1810354571510871</v>
      </c>
      <c r="O195" s="4">
        <v>159.22400998857472</v>
      </c>
      <c r="P195" s="5">
        <v>115</v>
      </c>
      <c r="Q195" s="6">
        <v>-0.13576808007669849</v>
      </c>
      <c r="R195" s="5">
        <v>98</v>
      </c>
      <c r="S195" s="4">
        <v>163.79290856978258</v>
      </c>
      <c r="T195" s="4">
        <v>79.638568286007967</v>
      </c>
      <c r="U195" s="5">
        <v>111</v>
      </c>
      <c r="V195" s="4">
        <v>79.58544170256674</v>
      </c>
      <c r="W195" s="5">
        <v>116</v>
      </c>
    </row>
    <row r="196" spans="1:35">
      <c r="A196">
        <v>841</v>
      </c>
      <c r="B196">
        <v>2007</v>
      </c>
      <c r="C196">
        <v>101</v>
      </c>
      <c r="D196" t="s">
        <v>83</v>
      </c>
      <c r="E196" s="2" t="str">
        <f t="shared" si="6"/>
        <v>2007-Duke</v>
      </c>
      <c r="F196" s="2" t="s">
        <v>21</v>
      </c>
      <c r="G196" s="2" t="s">
        <v>59</v>
      </c>
      <c r="H196" s="2" t="s">
        <v>84</v>
      </c>
      <c r="I196" t="str">
        <f>CONCATENATE(B196,"-",G196)</f>
        <v>2007-ACC</v>
      </c>
      <c r="J196" t="s">
        <v>19</v>
      </c>
      <c r="K196">
        <v>1</v>
      </c>
      <c r="L196">
        <v>11</v>
      </c>
      <c r="M196" s="6">
        <f t="shared" si="7"/>
        <v>8.3333333333333329E-2</v>
      </c>
      <c r="N196" s="3">
        <v>-0.18896635645862381</v>
      </c>
      <c r="O196" s="4">
        <v>170.43140852479749</v>
      </c>
      <c r="P196" s="5">
        <v>111</v>
      </c>
      <c r="Q196" s="6">
        <v>-8.1000000000000003E-2</v>
      </c>
      <c r="R196" s="5">
        <v>80</v>
      </c>
      <c r="S196" s="4">
        <v>162.20672870827525</v>
      </c>
      <c r="T196" s="4">
        <v>85.668708609524444</v>
      </c>
      <c r="U196" s="5">
        <v>108</v>
      </c>
      <c r="V196" s="4">
        <v>84.762699915273032</v>
      </c>
      <c r="W196" s="5">
        <v>108</v>
      </c>
      <c r="X196" s="6">
        <v>-0.20499999999999999</v>
      </c>
      <c r="Y196" s="5">
        <v>94</v>
      </c>
      <c r="Z196" s="6">
        <v>3.9E-2</v>
      </c>
      <c r="AA196" s="5">
        <v>62</v>
      </c>
      <c r="AB196" s="3">
        <v>-8.0711750765957213E-2</v>
      </c>
      <c r="AC196" s="5">
        <v>98</v>
      </c>
      <c r="AD196" s="3">
        <v>-5.6152902084945971E-2</v>
      </c>
      <c r="AE196" s="5">
        <v>86</v>
      </c>
      <c r="AF196" s="3">
        <v>-5.2101703607720623E-2</v>
      </c>
      <c r="AG196" s="5">
        <v>117</v>
      </c>
      <c r="AH196" s="6">
        <v>0.441</v>
      </c>
      <c r="AI196" s="5">
        <v>117</v>
      </c>
    </row>
    <row r="197" spans="1:35">
      <c r="A197">
        <v>606</v>
      </c>
      <c r="B197">
        <v>2008</v>
      </c>
      <c r="C197">
        <v>78</v>
      </c>
      <c r="D197" t="s">
        <v>83</v>
      </c>
      <c r="E197" s="2" t="str">
        <f t="shared" si="6"/>
        <v>2008-Duke</v>
      </c>
      <c r="F197" s="2" t="s">
        <v>21</v>
      </c>
      <c r="G197" s="2" t="s">
        <v>59</v>
      </c>
      <c r="H197" s="2" t="s">
        <v>84</v>
      </c>
      <c r="I197" t="str">
        <f>CONCATENATE(B197,"-",G197)</f>
        <v>2008-ACC</v>
      </c>
      <c r="J197" t="s">
        <v>9</v>
      </c>
      <c r="K197">
        <v>4</v>
      </c>
      <c r="L197">
        <v>8</v>
      </c>
      <c r="M197" s="6">
        <f t="shared" si="7"/>
        <v>0.33333333333333331</v>
      </c>
      <c r="N197" s="3">
        <v>-6.4950463764568422E-2</v>
      </c>
      <c r="O197" s="4">
        <v>188.03106809144498</v>
      </c>
      <c r="P197" s="5">
        <v>90</v>
      </c>
      <c r="Q197" s="6">
        <v>1.4E-2</v>
      </c>
      <c r="R197" s="5">
        <v>56</v>
      </c>
      <c r="S197" s="4">
        <v>187.00990724708632</v>
      </c>
      <c r="T197" s="4">
        <v>94.146564342856195</v>
      </c>
      <c r="U197" s="5">
        <v>87</v>
      </c>
      <c r="V197" s="4">
        <v>93.884503748588799</v>
      </c>
      <c r="W197" s="5">
        <v>85</v>
      </c>
      <c r="X197" s="6">
        <v>-0.2</v>
      </c>
      <c r="Y197" s="5">
        <v>42</v>
      </c>
      <c r="Z197" s="6">
        <v>-0.182</v>
      </c>
      <c r="AA197" s="5">
        <v>78</v>
      </c>
      <c r="AB197" s="3">
        <v>-5.7850348456805992E-2</v>
      </c>
      <c r="AC197" s="5">
        <v>84</v>
      </c>
      <c r="AD197" s="3">
        <v>3.6956534298197992E-3</v>
      </c>
      <c r="AE197" s="5">
        <v>57</v>
      </c>
      <c r="AF197" s="3">
        <v>-1.0795768737582232E-2</v>
      </c>
      <c r="AG197" s="5">
        <v>82</v>
      </c>
      <c r="AH197" s="6">
        <v>0.51500000000000001</v>
      </c>
      <c r="AI197" s="5">
        <v>37</v>
      </c>
    </row>
    <row r="198" spans="1:35">
      <c r="A198">
        <v>573</v>
      </c>
      <c r="B198">
        <v>2009</v>
      </c>
      <c r="C198">
        <v>68</v>
      </c>
      <c r="D198" t="s">
        <v>83</v>
      </c>
      <c r="E198" s="2" t="str">
        <f t="shared" si="6"/>
        <v>2009-Duke</v>
      </c>
      <c r="F198" s="2" t="s">
        <v>21</v>
      </c>
      <c r="G198" s="2" t="s">
        <v>59</v>
      </c>
      <c r="H198" s="2" t="s">
        <v>84</v>
      </c>
      <c r="I198" t="str">
        <f>CONCATENATE(B198,"-",G198)</f>
        <v>2009-ACC</v>
      </c>
      <c r="J198" t="s">
        <v>17</v>
      </c>
      <c r="K198">
        <v>5</v>
      </c>
      <c r="L198">
        <v>7</v>
      </c>
      <c r="M198" s="6">
        <f t="shared" si="7"/>
        <v>0.41666666666666669</v>
      </c>
      <c r="N198" s="3">
        <v>-5.2295003312918753E-2</v>
      </c>
      <c r="O198" s="4">
        <v>191.74366895081448</v>
      </c>
      <c r="P198" s="5">
        <v>83</v>
      </c>
      <c r="Q198" s="6">
        <v>-2.9000000000000001E-2</v>
      </c>
      <c r="R198" s="5">
        <v>69</v>
      </c>
      <c r="S198" s="4">
        <v>189.54099933741625</v>
      </c>
      <c r="T198" s="4">
        <v>97.897055954821511</v>
      </c>
      <c r="U198" s="5">
        <v>79</v>
      </c>
      <c r="V198" s="4">
        <v>93.846612995992956</v>
      </c>
      <c r="W198" s="5">
        <v>87</v>
      </c>
      <c r="X198" s="6">
        <v>0.10199999999999999</v>
      </c>
      <c r="Y198" s="5">
        <v>42</v>
      </c>
      <c r="Z198" s="6">
        <v>0.156</v>
      </c>
      <c r="AA198" s="5">
        <v>78</v>
      </c>
      <c r="AB198" s="3">
        <v>3.99316300944909E-4</v>
      </c>
      <c r="AC198" s="5">
        <v>64</v>
      </c>
      <c r="AD198" s="3">
        <v>-5.3733716909408522E-2</v>
      </c>
      <c r="AE198" s="5">
        <v>81</v>
      </c>
      <c r="AF198" s="3">
        <v>1.0393972955448571E-3</v>
      </c>
      <c r="AG198" s="5">
        <v>55</v>
      </c>
      <c r="AH198" s="6">
        <v>0.499</v>
      </c>
      <c r="AI198" s="5">
        <v>61</v>
      </c>
    </row>
    <row r="199" spans="1:35">
      <c r="A199">
        <v>637</v>
      </c>
      <c r="B199">
        <v>2010</v>
      </c>
      <c r="C199">
        <v>78</v>
      </c>
      <c r="D199" t="s">
        <v>83</v>
      </c>
      <c r="E199" s="2" t="str">
        <f t="shared" si="6"/>
        <v>2010-Duke</v>
      </c>
      <c r="F199" s="2" t="s">
        <v>21</v>
      </c>
      <c r="G199" s="2" t="s">
        <v>59</v>
      </c>
      <c r="H199" s="2" t="s">
        <v>84</v>
      </c>
      <c r="I199" t="str">
        <f>CONCATENATE(B199,"-",G199)</f>
        <v>2010-ACC</v>
      </c>
      <c r="J199" t="s">
        <v>18</v>
      </c>
      <c r="K199">
        <v>3</v>
      </c>
      <c r="L199">
        <v>9</v>
      </c>
      <c r="M199" s="6">
        <f t="shared" si="7"/>
        <v>0.25</v>
      </c>
      <c r="N199" s="3">
        <v>-8.2520551229222389E-2</v>
      </c>
      <c r="O199" s="4">
        <v>190.05506064158698</v>
      </c>
      <c r="P199" s="5">
        <v>81</v>
      </c>
      <c r="Q199" s="6">
        <v>-6.3E-2</v>
      </c>
      <c r="R199" s="5">
        <v>77</v>
      </c>
      <c r="S199" s="4">
        <v>183.49588975415551</v>
      </c>
      <c r="T199" s="4">
        <v>97.805887130215567</v>
      </c>
      <c r="U199" s="5">
        <v>77</v>
      </c>
      <c r="V199" s="4">
        <v>92.249173511371424</v>
      </c>
      <c r="W199" s="5">
        <v>90</v>
      </c>
      <c r="X199" s="6">
        <v>-0.14799999999999999</v>
      </c>
      <c r="Y199" s="5">
        <v>82</v>
      </c>
      <c r="Z199" s="6">
        <v>0.217</v>
      </c>
      <c r="AA199" s="5">
        <v>92</v>
      </c>
      <c r="AB199" s="3">
        <v>-3.8353038336931704E-2</v>
      </c>
      <c r="AC199" s="5">
        <v>78</v>
      </c>
      <c r="AD199" s="3">
        <v>-6.5729849156821785E-2</v>
      </c>
      <c r="AE199" s="5">
        <v>90</v>
      </c>
      <c r="AF199" s="3">
        <v>2.156233626453111E-2</v>
      </c>
      <c r="AG199" s="5">
        <v>20</v>
      </c>
      <c r="AH199" s="6">
        <v>0.49</v>
      </c>
      <c r="AI199" s="5">
        <v>70</v>
      </c>
    </row>
    <row r="200" spans="1:35">
      <c r="A200">
        <v>628</v>
      </c>
      <c r="B200">
        <v>2011</v>
      </c>
      <c r="C200">
        <v>75</v>
      </c>
      <c r="D200" t="s">
        <v>83</v>
      </c>
      <c r="E200" s="2" t="str">
        <f t="shared" si="6"/>
        <v>2011-Duke</v>
      </c>
      <c r="F200" s="2" t="s">
        <v>21</v>
      </c>
      <c r="G200" s="2" t="s">
        <v>59</v>
      </c>
      <c r="H200" s="2" t="s">
        <v>84</v>
      </c>
      <c r="I200" t="str">
        <f>CONCATENATE(B200,"-",G200)</f>
        <v>2011-ACC</v>
      </c>
      <c r="J200" s="4" t="s">
        <v>18</v>
      </c>
      <c r="K200">
        <v>3</v>
      </c>
      <c r="L200">
        <v>9</v>
      </c>
      <c r="M200" s="6">
        <f t="shared" si="7"/>
        <v>0.25</v>
      </c>
      <c r="N200" s="3">
        <v>-7.6352828063535411E-2</v>
      </c>
      <c r="O200" s="4">
        <v>187.37313316047775</v>
      </c>
      <c r="P200" s="5">
        <v>89</v>
      </c>
      <c r="Q200" s="6">
        <v>-3.6999999999999998E-2</v>
      </c>
      <c r="R200" s="5">
        <v>72</v>
      </c>
      <c r="S200" s="4">
        <v>184.72943438729291</v>
      </c>
      <c r="T200" s="4">
        <v>97.299097371726745</v>
      </c>
      <c r="U200" s="5">
        <v>70</v>
      </c>
      <c r="V200" s="4">
        <v>90.07403578875099</v>
      </c>
      <c r="W200" s="5">
        <v>96</v>
      </c>
      <c r="X200" s="6">
        <v>0.155</v>
      </c>
      <c r="Y200" s="5">
        <v>40</v>
      </c>
      <c r="Z200" s="6">
        <v>0.35499999999999998</v>
      </c>
      <c r="AA200" s="5">
        <v>99</v>
      </c>
      <c r="AB200" s="3">
        <v>1.2552596283145085E-2</v>
      </c>
      <c r="AC200" s="5">
        <v>53</v>
      </c>
      <c r="AD200" s="3">
        <v>-9.8669062340686023E-2</v>
      </c>
      <c r="AE200" s="5">
        <v>95</v>
      </c>
      <c r="AF200" s="3">
        <v>9.7636379940055154E-3</v>
      </c>
      <c r="AG200" s="5">
        <v>41</v>
      </c>
      <c r="AH200" s="6">
        <v>0.52200000000000002</v>
      </c>
      <c r="AI200" s="5">
        <v>27</v>
      </c>
    </row>
    <row r="201" spans="1:35">
      <c r="A201">
        <v>795</v>
      </c>
      <c r="B201">
        <v>2012</v>
      </c>
      <c r="C201">
        <v>81</v>
      </c>
      <c r="D201" t="s">
        <v>83</v>
      </c>
      <c r="E201" s="2" t="str">
        <f t="shared" si="6"/>
        <v>2012-Duke</v>
      </c>
      <c r="F201" s="2" t="s">
        <v>21</v>
      </c>
      <c r="G201" s="2" t="s">
        <v>59</v>
      </c>
      <c r="H201" s="2" t="s">
        <v>84</v>
      </c>
      <c r="I201" t="str">
        <f>CONCATENATE(B201,"-",G201)</f>
        <v>2012-ACC</v>
      </c>
      <c r="J201" s="4" t="s">
        <v>13</v>
      </c>
      <c r="K201">
        <v>6</v>
      </c>
      <c r="L201">
        <v>7</v>
      </c>
      <c r="M201" s="6">
        <f t="shared" si="7"/>
        <v>0.46153846153846156</v>
      </c>
      <c r="N201" s="3">
        <v>-8.2993212155412846E-2</v>
      </c>
      <c r="O201" s="4">
        <v>190.3476272941825</v>
      </c>
      <c r="P201" s="5">
        <v>82</v>
      </c>
      <c r="Q201" s="6">
        <v>-0.1</v>
      </c>
      <c r="R201" s="5">
        <v>87</v>
      </c>
      <c r="S201" s="4">
        <v>183.40135756891743</v>
      </c>
      <c r="T201" s="4">
        <v>105.211149580758</v>
      </c>
      <c r="U201" s="5">
        <v>53</v>
      </c>
      <c r="V201" s="4">
        <v>85.136477713424512</v>
      </c>
      <c r="W201" s="5">
        <v>112</v>
      </c>
      <c r="X201" s="6">
        <v>0.14599999999999999</v>
      </c>
      <c r="Y201" s="5">
        <v>42</v>
      </c>
      <c r="Z201" s="6">
        <v>0.497</v>
      </c>
      <c r="AA201" s="5">
        <v>113</v>
      </c>
      <c r="AB201" s="3">
        <v>3.0235613897084491E-2</v>
      </c>
      <c r="AC201" s="5">
        <v>50</v>
      </c>
      <c r="AD201" s="3">
        <v>-0.13239635573703395</v>
      </c>
      <c r="AE201" s="5">
        <v>116</v>
      </c>
      <c r="AF201" s="3">
        <v>1.9167529684536624E-2</v>
      </c>
      <c r="AG201" s="5">
        <v>22</v>
      </c>
      <c r="AH201" s="6">
        <v>0.49199999999999999</v>
      </c>
      <c r="AI201" s="5">
        <v>73</v>
      </c>
    </row>
    <row r="202" spans="1:35">
      <c r="A202">
        <v>588</v>
      </c>
      <c r="B202">
        <v>2005</v>
      </c>
      <c r="C202">
        <v>81</v>
      </c>
      <c r="D202" t="s">
        <v>86</v>
      </c>
      <c r="E202" s="2" t="str">
        <f t="shared" si="6"/>
        <v>2005-East Carolina</v>
      </c>
      <c r="F202" s="2" t="s">
        <v>6</v>
      </c>
      <c r="G202" s="2" t="s">
        <v>73</v>
      </c>
      <c r="H202" s="2" t="s">
        <v>74</v>
      </c>
      <c r="I202" t="str">
        <f>CONCATENATE(B202,"-",G202)</f>
        <v>2005-Conference USA</v>
      </c>
      <c r="J202" t="s">
        <v>53</v>
      </c>
      <c r="K202">
        <v>5</v>
      </c>
      <c r="L202">
        <v>6</v>
      </c>
      <c r="M202" s="6">
        <f t="shared" si="7"/>
        <v>0.45454545454545453</v>
      </c>
      <c r="N202" s="3">
        <v>-5.8634932052117533E-2</v>
      </c>
      <c r="O202" s="4">
        <v>191.17541413770221</v>
      </c>
      <c r="P202" s="5">
        <v>83</v>
      </c>
      <c r="Q202" s="6">
        <v>-5.0602551225682975E-2</v>
      </c>
      <c r="R202" s="5">
        <v>78</v>
      </c>
      <c r="S202" s="4">
        <v>188.27301358957649</v>
      </c>
      <c r="T202" s="4">
        <v>97.251417535676268</v>
      </c>
      <c r="U202" s="5">
        <v>73</v>
      </c>
      <c r="V202" s="4">
        <v>93.923996602025952</v>
      </c>
      <c r="W202" s="5">
        <v>81</v>
      </c>
      <c r="X202" s="6"/>
      <c r="Y202" s="5"/>
      <c r="Z202" s="6"/>
      <c r="AA202" s="5"/>
      <c r="AB202" s="3"/>
      <c r="AC202" s="5"/>
      <c r="AD202" s="3"/>
      <c r="AE202" s="5"/>
      <c r="AF202" s="3"/>
      <c r="AG202" s="5"/>
      <c r="AH202" s="6"/>
      <c r="AI202" s="5"/>
    </row>
    <row r="203" spans="1:35">
      <c r="A203">
        <v>457</v>
      </c>
      <c r="B203">
        <v>2006</v>
      </c>
      <c r="C203">
        <v>56</v>
      </c>
      <c r="D203" t="s">
        <v>86</v>
      </c>
      <c r="E203" s="2" t="str">
        <f t="shared" si="6"/>
        <v>2006-East Carolina</v>
      </c>
      <c r="F203" s="2" t="s">
        <v>6</v>
      </c>
      <c r="G203" s="2" t="s">
        <v>73</v>
      </c>
      <c r="H203" s="2" t="s">
        <v>74</v>
      </c>
      <c r="I203" t="str">
        <f>CONCATENATE(B203,"-",G203)</f>
        <v>2006-Conference USA</v>
      </c>
      <c r="J203" t="s">
        <v>12</v>
      </c>
      <c r="K203">
        <v>7</v>
      </c>
      <c r="L203">
        <v>6</v>
      </c>
      <c r="M203" s="6">
        <f t="shared" si="7"/>
        <v>0.53846153846153844</v>
      </c>
      <c r="N203" s="3">
        <v>6.6343643214493396E-3</v>
      </c>
      <c r="O203" s="4">
        <v>209.13029709573425</v>
      </c>
      <c r="P203" s="5">
        <v>52</v>
      </c>
      <c r="Q203" s="6">
        <v>-2.9317687077476395E-3</v>
      </c>
      <c r="R203" s="5">
        <v>63</v>
      </c>
      <c r="S203" s="4">
        <v>201.32687286428987</v>
      </c>
      <c r="T203" s="4">
        <v>99.943864053106964</v>
      </c>
      <c r="U203" s="5">
        <v>62</v>
      </c>
      <c r="V203" s="4">
        <v>109.18643304262727</v>
      </c>
      <c r="W203" s="5">
        <v>36</v>
      </c>
    </row>
    <row r="204" spans="1:35">
      <c r="A204">
        <v>539</v>
      </c>
      <c r="B204">
        <v>2007</v>
      </c>
      <c r="C204">
        <v>67</v>
      </c>
      <c r="D204" t="s">
        <v>86</v>
      </c>
      <c r="E204" s="2" t="str">
        <f t="shared" si="6"/>
        <v>2007-East Carolina</v>
      </c>
      <c r="F204" s="2" t="s">
        <v>6</v>
      </c>
      <c r="G204" s="2" t="s">
        <v>73</v>
      </c>
      <c r="H204" s="2" t="s">
        <v>74</v>
      </c>
      <c r="I204" t="str">
        <f>CONCATENATE(B204,"-",G204)</f>
        <v>2007-Conference USA</v>
      </c>
      <c r="J204" t="s">
        <v>11</v>
      </c>
      <c r="K204">
        <v>8</v>
      </c>
      <c r="L204">
        <v>5</v>
      </c>
      <c r="M204" s="6">
        <f t="shared" si="7"/>
        <v>0.61538461538461542</v>
      </c>
      <c r="N204" s="3">
        <v>-3.4436102869159671E-2</v>
      </c>
      <c r="O204" s="4">
        <v>209.86563543381533</v>
      </c>
      <c r="P204" s="5">
        <v>50</v>
      </c>
      <c r="Q204" s="6">
        <v>-3.7999999999999999E-2</v>
      </c>
      <c r="R204" s="5">
        <v>69</v>
      </c>
      <c r="S204" s="4">
        <v>193.11277942616806</v>
      </c>
      <c r="T204" s="4">
        <v>105.04893260982165</v>
      </c>
      <c r="U204" s="5">
        <v>52</v>
      </c>
      <c r="V204" s="4">
        <v>104.81670282399367</v>
      </c>
      <c r="W204" s="5">
        <v>52</v>
      </c>
      <c r="X204" s="6">
        <v>-0.13</v>
      </c>
      <c r="Y204" s="5">
        <v>81</v>
      </c>
      <c r="Z204" s="6">
        <v>8.3000000000000004E-2</v>
      </c>
      <c r="AA204" s="5">
        <v>68</v>
      </c>
      <c r="AB204" s="3">
        <v>-1.486274760582864E-2</v>
      </c>
      <c r="AC204" s="5">
        <v>62</v>
      </c>
      <c r="AD204" s="3">
        <v>-8.6314542137012791E-3</v>
      </c>
      <c r="AE204" s="5">
        <v>60</v>
      </c>
      <c r="AF204" s="3">
        <v>-1.094190104962975E-2</v>
      </c>
      <c r="AG204" s="5">
        <v>84</v>
      </c>
      <c r="AH204" s="6">
        <v>0.52300000000000002</v>
      </c>
      <c r="AI204" s="5">
        <v>29</v>
      </c>
    </row>
    <row r="205" spans="1:35">
      <c r="A205">
        <v>392</v>
      </c>
      <c r="B205">
        <v>2008</v>
      </c>
      <c r="C205">
        <v>49</v>
      </c>
      <c r="D205" t="s">
        <v>86</v>
      </c>
      <c r="E205" s="2" t="str">
        <f t="shared" si="6"/>
        <v>2008-East Carolina</v>
      </c>
      <c r="F205" s="2" t="s">
        <v>6</v>
      </c>
      <c r="G205" s="2" t="s">
        <v>73</v>
      </c>
      <c r="H205" s="2" t="s">
        <v>74</v>
      </c>
      <c r="I205" t="str">
        <f>CONCATENATE(B205,"-",G205)</f>
        <v>2008-Conference USA</v>
      </c>
      <c r="J205" t="s">
        <v>62</v>
      </c>
      <c r="K205">
        <v>9</v>
      </c>
      <c r="L205">
        <v>5</v>
      </c>
      <c r="M205" s="6">
        <f t="shared" si="7"/>
        <v>0.6428571428571429</v>
      </c>
      <c r="N205" s="3">
        <v>3.4170884848787421E-2</v>
      </c>
      <c r="O205" s="4">
        <v>206.70148572135645</v>
      </c>
      <c r="P205" s="5">
        <v>53</v>
      </c>
      <c r="Q205" s="6">
        <v>8.5000000000000006E-2</v>
      </c>
      <c r="R205" s="5">
        <v>37</v>
      </c>
      <c r="S205" s="4">
        <v>206.83417696975749</v>
      </c>
      <c r="T205" s="4">
        <v>95.712193753981623</v>
      </c>
      <c r="U205" s="5">
        <v>77</v>
      </c>
      <c r="V205" s="4">
        <v>110.98929196737483</v>
      </c>
      <c r="W205" s="5">
        <v>31</v>
      </c>
      <c r="X205" s="6">
        <v>-7.6999999999999999E-2</v>
      </c>
      <c r="Y205" s="5">
        <v>86</v>
      </c>
      <c r="Z205" s="6">
        <v>-0.36599999999999999</v>
      </c>
      <c r="AA205" s="5">
        <v>36</v>
      </c>
      <c r="AB205" s="3">
        <v>-3.2944509550300073E-2</v>
      </c>
      <c r="AC205" s="5">
        <v>75</v>
      </c>
      <c r="AD205" s="3">
        <v>8.1014318987751507E-2</v>
      </c>
      <c r="AE205" s="5">
        <v>22</v>
      </c>
      <c r="AF205" s="3">
        <v>-1.3898924588664013E-2</v>
      </c>
      <c r="AG205" s="5">
        <v>91</v>
      </c>
      <c r="AH205" s="6">
        <v>0.48599999999999999</v>
      </c>
      <c r="AI205" s="5">
        <v>83</v>
      </c>
    </row>
    <row r="206" spans="1:35">
      <c r="A206">
        <v>368</v>
      </c>
      <c r="B206">
        <v>2009</v>
      </c>
      <c r="C206">
        <v>48</v>
      </c>
      <c r="D206" t="s">
        <v>86</v>
      </c>
      <c r="E206" s="2" t="str">
        <f t="shared" si="6"/>
        <v>2009-East Carolina</v>
      </c>
      <c r="F206" s="2" t="s">
        <v>6</v>
      </c>
      <c r="G206" s="2" t="s">
        <v>73</v>
      </c>
      <c r="H206" s="2" t="s">
        <v>74</v>
      </c>
      <c r="I206" t="str">
        <f>CONCATENATE(B206,"-",G206)</f>
        <v>2009-Conference USA</v>
      </c>
      <c r="J206" t="s">
        <v>62</v>
      </c>
      <c r="K206">
        <v>9</v>
      </c>
      <c r="L206">
        <v>5</v>
      </c>
      <c r="M206" s="6">
        <f t="shared" si="7"/>
        <v>0.6428571428571429</v>
      </c>
      <c r="N206" s="3">
        <v>4.4422959691156463E-2</v>
      </c>
      <c r="O206" s="4">
        <v>214.55052536909025</v>
      </c>
      <c r="P206" s="5">
        <v>49</v>
      </c>
      <c r="Q206" s="6">
        <v>0.03</v>
      </c>
      <c r="R206" s="5">
        <v>54</v>
      </c>
      <c r="S206" s="4">
        <v>208.8845919382313</v>
      </c>
      <c r="T206" s="4">
        <v>110.11000193140971</v>
      </c>
      <c r="U206" s="5">
        <v>56</v>
      </c>
      <c r="V206" s="4">
        <v>104.44052343768054</v>
      </c>
      <c r="W206" s="5">
        <v>64</v>
      </c>
      <c r="X206" s="6">
        <v>-0.156</v>
      </c>
      <c r="Y206" s="5">
        <v>86</v>
      </c>
      <c r="Z206" s="6">
        <v>-0.20200000000000001</v>
      </c>
      <c r="AA206" s="5">
        <v>36</v>
      </c>
      <c r="AB206" s="3">
        <v>-9.6641154547127649E-3</v>
      </c>
      <c r="AC206" s="5">
        <v>68</v>
      </c>
      <c r="AD206" s="3">
        <v>3.4956281526925564E-2</v>
      </c>
      <c r="AE206" s="5">
        <v>38</v>
      </c>
      <c r="AF206" s="3">
        <v>1.9130793618943664E-2</v>
      </c>
      <c r="AG206" s="5">
        <v>20</v>
      </c>
      <c r="AH206" s="6">
        <v>0.53300000000000003</v>
      </c>
      <c r="AI206" s="5">
        <v>16</v>
      </c>
    </row>
    <row r="207" spans="1:35">
      <c r="A207">
        <v>511</v>
      </c>
      <c r="B207">
        <v>2010</v>
      </c>
      <c r="C207">
        <v>66</v>
      </c>
      <c r="D207" t="s">
        <v>86</v>
      </c>
      <c r="E207" s="2" t="str">
        <f t="shared" si="6"/>
        <v>2010-East Carolina</v>
      </c>
      <c r="F207" s="2" t="s">
        <v>6</v>
      </c>
      <c r="G207" s="2" t="s">
        <v>73</v>
      </c>
      <c r="H207" s="2" t="s">
        <v>74</v>
      </c>
      <c r="I207" t="str">
        <f>CONCATENATE(B207,"-",G207)</f>
        <v>2010-Conference USA</v>
      </c>
      <c r="J207" t="s">
        <v>13</v>
      </c>
      <c r="K207">
        <v>6</v>
      </c>
      <c r="L207">
        <v>7</v>
      </c>
      <c r="M207" s="6">
        <f t="shared" si="7"/>
        <v>0.46153846153846156</v>
      </c>
      <c r="N207" s="3">
        <v>-2.2344575754498316E-2</v>
      </c>
      <c r="O207" s="4">
        <v>202.07374537420054</v>
      </c>
      <c r="P207" s="5">
        <v>65</v>
      </c>
      <c r="Q207" s="6">
        <v>-5.1999999999999998E-2</v>
      </c>
      <c r="R207" s="5">
        <v>75</v>
      </c>
      <c r="S207" s="4">
        <v>195.53108484910032</v>
      </c>
      <c r="T207" s="4">
        <v>110.36415399100818</v>
      </c>
      <c r="U207" s="5">
        <v>45</v>
      </c>
      <c r="V207" s="4">
        <v>91.709591383192375</v>
      </c>
      <c r="W207" s="5">
        <v>96</v>
      </c>
      <c r="X207" s="6">
        <v>0.32700000000000001</v>
      </c>
      <c r="Y207" s="5">
        <v>17</v>
      </c>
      <c r="Z207" s="6">
        <v>0.52500000000000002</v>
      </c>
      <c r="AA207" s="5">
        <v>117</v>
      </c>
      <c r="AB207" s="3">
        <v>7.5738051343589519E-2</v>
      </c>
      <c r="AC207" s="5">
        <v>23</v>
      </c>
      <c r="AD207" s="3">
        <v>-0.11884918452171361</v>
      </c>
      <c r="AE207" s="5">
        <v>108</v>
      </c>
      <c r="AF207" s="3">
        <v>2.0766557423625778E-2</v>
      </c>
      <c r="AG207" s="5">
        <v>22</v>
      </c>
      <c r="AH207" s="6">
        <v>0.497</v>
      </c>
      <c r="AI207" s="5">
        <v>62</v>
      </c>
    </row>
    <row r="208" spans="1:35">
      <c r="A208">
        <v>661</v>
      </c>
      <c r="B208">
        <v>2011</v>
      </c>
      <c r="C208">
        <v>81</v>
      </c>
      <c r="D208" t="s">
        <v>86</v>
      </c>
      <c r="E208" s="2" t="str">
        <f t="shared" si="6"/>
        <v>2011-East Carolina</v>
      </c>
      <c r="F208" s="2" t="s">
        <v>6</v>
      </c>
      <c r="G208" s="2" t="s">
        <v>73</v>
      </c>
      <c r="H208" s="2" t="s">
        <v>74</v>
      </c>
      <c r="I208" t="str">
        <f>CONCATENATE(B208,"-",G208)</f>
        <v>2011-Conference USA</v>
      </c>
      <c r="J208" s="4" t="s">
        <v>17</v>
      </c>
      <c r="K208">
        <v>5</v>
      </c>
      <c r="L208">
        <v>7</v>
      </c>
      <c r="M208" s="6">
        <f t="shared" si="7"/>
        <v>0.41666666666666669</v>
      </c>
      <c r="N208" s="3">
        <v>-9.4000541511906288E-2</v>
      </c>
      <c r="O208" s="4">
        <v>196.77982672502623</v>
      </c>
      <c r="P208" s="5">
        <v>75</v>
      </c>
      <c r="Q208" s="6">
        <v>-0.106</v>
      </c>
      <c r="R208" s="5">
        <v>92</v>
      </c>
      <c r="S208" s="4">
        <v>181.19989169761874</v>
      </c>
      <c r="T208" s="4">
        <v>99.733988109681491</v>
      </c>
      <c r="U208" s="5">
        <v>62</v>
      </c>
      <c r="V208" s="4">
        <v>97.045838615344749</v>
      </c>
      <c r="W208" s="5">
        <v>72</v>
      </c>
      <c r="X208" s="6">
        <v>-0.22900000000000001</v>
      </c>
      <c r="Y208" s="5">
        <v>93</v>
      </c>
      <c r="Z208" s="6">
        <v>8.4000000000000005E-2</v>
      </c>
      <c r="AA208" s="5">
        <v>68</v>
      </c>
      <c r="AB208" s="3">
        <v>-4.5113499232117514E-2</v>
      </c>
      <c r="AC208" s="5">
        <v>85</v>
      </c>
      <c r="AD208" s="3">
        <v>-3.4448626719456948E-2</v>
      </c>
      <c r="AE208" s="5">
        <v>71</v>
      </c>
      <c r="AF208" s="3">
        <v>-1.4438415560331819E-2</v>
      </c>
      <c r="AG208" s="5">
        <v>88</v>
      </c>
      <c r="AH208" s="6">
        <v>0.42899999999999999</v>
      </c>
      <c r="AI208" s="5">
        <v>118</v>
      </c>
    </row>
    <row r="209" spans="1:35">
      <c r="A209">
        <v>625</v>
      </c>
      <c r="B209">
        <v>2012</v>
      </c>
      <c r="C209">
        <v>90</v>
      </c>
      <c r="D209" t="s">
        <v>86</v>
      </c>
      <c r="E209" s="2" t="str">
        <f t="shared" si="6"/>
        <v>2012-East Carolina</v>
      </c>
      <c r="F209" s="2" t="s">
        <v>6</v>
      </c>
      <c r="G209" s="2" t="s">
        <v>73</v>
      </c>
      <c r="H209" s="2" t="s">
        <v>74</v>
      </c>
      <c r="I209" t="str">
        <f>CONCATENATE(B209,"-",G209)</f>
        <v>2012-Conference USA</v>
      </c>
      <c r="J209" s="4" t="s">
        <v>11</v>
      </c>
      <c r="K209">
        <v>8</v>
      </c>
      <c r="L209">
        <v>5</v>
      </c>
      <c r="M209" s="6">
        <f t="shared" si="7"/>
        <v>0.61538461538461542</v>
      </c>
      <c r="N209" s="3">
        <v>-0.11810596537836168</v>
      </c>
      <c r="O209" s="4">
        <v>194.88044620182399</v>
      </c>
      <c r="P209" s="5">
        <v>77</v>
      </c>
      <c r="Q209" s="6">
        <v>-0.16</v>
      </c>
      <c r="R209" s="5">
        <v>107</v>
      </c>
      <c r="S209" s="4">
        <v>176.37880692432765</v>
      </c>
      <c r="T209" s="4">
        <v>98.371791426573694</v>
      </c>
      <c r="U209" s="5">
        <v>77</v>
      </c>
      <c r="V209" s="4">
        <v>96.508654775250292</v>
      </c>
      <c r="W209" s="5">
        <v>84</v>
      </c>
      <c r="X209" s="6">
        <v>-0.125</v>
      </c>
      <c r="Y209" s="5">
        <v>76</v>
      </c>
      <c r="Z209" s="6">
        <v>0.39100000000000001</v>
      </c>
      <c r="AA209" s="5">
        <v>102</v>
      </c>
      <c r="AB209" s="3">
        <v>-3.3895424114680904E-2</v>
      </c>
      <c r="AC209" s="5">
        <v>77</v>
      </c>
      <c r="AD209" s="3">
        <v>-8.3531931328289705E-2</v>
      </c>
      <c r="AE209" s="5">
        <v>91</v>
      </c>
      <c r="AF209" s="3">
        <v>-6.786099353910689E-4</v>
      </c>
      <c r="AG209" s="5">
        <v>63</v>
      </c>
      <c r="AH209" s="6">
        <v>0.497</v>
      </c>
      <c r="AI209" s="5">
        <v>67</v>
      </c>
    </row>
    <row r="210" spans="1:35">
      <c r="A210">
        <v>710</v>
      </c>
      <c r="B210">
        <v>2005</v>
      </c>
      <c r="C210">
        <v>92</v>
      </c>
      <c r="D210" t="s">
        <v>87</v>
      </c>
      <c r="E210" s="2" t="str">
        <f t="shared" si="6"/>
        <v>2005-Eastern Michigan</v>
      </c>
      <c r="F210" s="2" t="s">
        <v>6</v>
      </c>
      <c r="G210" s="2" t="s">
        <v>15</v>
      </c>
      <c r="H210" s="2" t="s">
        <v>49</v>
      </c>
      <c r="I210" t="str">
        <f>CONCATENATE(B210,"-",G210)</f>
        <v>2005-MAC</v>
      </c>
      <c r="J210" t="s">
        <v>8</v>
      </c>
      <c r="K210">
        <v>4</v>
      </c>
      <c r="L210">
        <v>7</v>
      </c>
      <c r="M210" s="6">
        <f t="shared" si="7"/>
        <v>0.36363636363636365</v>
      </c>
      <c r="N210" s="3">
        <v>-0.11584699819966432</v>
      </c>
      <c r="O210" s="4">
        <v>182.52758019306498</v>
      </c>
      <c r="P210" s="5">
        <v>92</v>
      </c>
      <c r="Q210" s="6">
        <v>-0.12280731064935385</v>
      </c>
      <c r="R210" s="5">
        <v>93</v>
      </c>
      <c r="S210" s="4">
        <v>176.83060036006714</v>
      </c>
      <c r="T210" s="4">
        <v>93.371931157473369</v>
      </c>
      <c r="U210" s="5">
        <v>83</v>
      </c>
      <c r="V210" s="4">
        <v>89.155649035591608</v>
      </c>
      <c r="W210" s="5">
        <v>95</v>
      </c>
      <c r="X210" s="6"/>
      <c r="Y210" s="5"/>
      <c r="Z210" s="6"/>
      <c r="AA210" s="5"/>
      <c r="AB210" s="3"/>
      <c r="AC210" s="5"/>
      <c r="AD210" s="3"/>
      <c r="AE210" s="5"/>
      <c r="AF210" s="3"/>
      <c r="AG210" s="5"/>
      <c r="AH210" s="6"/>
      <c r="AI210" s="5"/>
    </row>
    <row r="211" spans="1:35">
      <c r="A211">
        <v>852</v>
      </c>
      <c r="B211">
        <v>2006</v>
      </c>
      <c r="C211">
        <v>111</v>
      </c>
      <c r="D211" t="s">
        <v>87</v>
      </c>
      <c r="E211" s="2" t="str">
        <f t="shared" si="6"/>
        <v>2006-Eastern Michigan</v>
      </c>
      <c r="F211" s="2" t="s">
        <v>6</v>
      </c>
      <c r="G211" s="2" t="s">
        <v>15</v>
      </c>
      <c r="H211" s="2" t="s">
        <v>49</v>
      </c>
      <c r="I211" t="str">
        <f>CONCATENATE(B211,"-",G211)</f>
        <v>2006-MAC</v>
      </c>
      <c r="J211" t="s">
        <v>19</v>
      </c>
      <c r="K211">
        <v>1</v>
      </c>
      <c r="L211">
        <v>11</v>
      </c>
      <c r="M211" s="6">
        <f t="shared" si="7"/>
        <v>8.3333333333333329E-2</v>
      </c>
      <c r="N211" s="3">
        <v>-0.19544551204407257</v>
      </c>
      <c r="O211" s="4">
        <v>164.0073503182025</v>
      </c>
      <c r="P211" s="5">
        <v>112</v>
      </c>
      <c r="Q211" s="6">
        <v>-0.18783127271326189</v>
      </c>
      <c r="R211" s="5">
        <v>107</v>
      </c>
      <c r="S211" s="4">
        <v>160.91089759118549</v>
      </c>
      <c r="T211" s="4">
        <v>79.412739673561248</v>
      </c>
      <c r="U211" s="5">
        <v>112</v>
      </c>
      <c r="V211" s="4">
        <v>84.59461064464125</v>
      </c>
      <c r="W211" s="5">
        <v>110</v>
      </c>
    </row>
    <row r="212" spans="1:35">
      <c r="A212">
        <v>872</v>
      </c>
      <c r="B212">
        <v>2007</v>
      </c>
      <c r="C212">
        <v>108</v>
      </c>
      <c r="D212" t="s">
        <v>87</v>
      </c>
      <c r="E212" s="2" t="str">
        <f t="shared" si="6"/>
        <v>2007-Eastern Michigan</v>
      </c>
      <c r="F212" s="2" t="s">
        <v>6</v>
      </c>
      <c r="G212" s="2" t="s">
        <v>15</v>
      </c>
      <c r="H212" s="2" t="s">
        <v>49</v>
      </c>
      <c r="I212" t="str">
        <f>CONCATENATE(B212,"-",G212)</f>
        <v>2007-MAC</v>
      </c>
      <c r="J212" t="s">
        <v>9</v>
      </c>
      <c r="K212">
        <v>4</v>
      </c>
      <c r="L212">
        <v>8</v>
      </c>
      <c r="M212" s="6">
        <f t="shared" si="7"/>
        <v>0.33333333333333331</v>
      </c>
      <c r="N212" s="3">
        <v>-0.20926136883562699</v>
      </c>
      <c r="O212" s="4">
        <v>168.84242855374401</v>
      </c>
      <c r="P212" s="5">
        <v>114</v>
      </c>
      <c r="Q212" s="6">
        <v>-0.152</v>
      </c>
      <c r="R212" s="5">
        <v>99</v>
      </c>
      <c r="S212" s="4">
        <v>158.14772623287462</v>
      </c>
      <c r="T212" s="4">
        <v>87.732767868190948</v>
      </c>
      <c r="U212" s="5">
        <v>99</v>
      </c>
      <c r="V212" s="4">
        <v>81.109660685553067</v>
      </c>
      <c r="W212" s="5">
        <v>117</v>
      </c>
      <c r="X212" s="6">
        <v>-0.10100000000000001</v>
      </c>
      <c r="Y212" s="5">
        <v>74</v>
      </c>
      <c r="Z212" s="6">
        <v>0.42399999999999999</v>
      </c>
      <c r="AA212" s="5">
        <v>104</v>
      </c>
      <c r="AB212" s="3">
        <v>-5.7600589795586708E-2</v>
      </c>
      <c r="AC212" s="5">
        <v>90</v>
      </c>
      <c r="AD212" s="3">
        <v>-0.13076576839610976</v>
      </c>
      <c r="AE212" s="5">
        <v>110</v>
      </c>
      <c r="AF212" s="3">
        <v>-2.0895010643930501E-2</v>
      </c>
      <c r="AG212" s="5">
        <v>104</v>
      </c>
      <c r="AH212" s="6">
        <v>0.48099999999999998</v>
      </c>
      <c r="AI212" s="5">
        <v>90</v>
      </c>
    </row>
    <row r="213" spans="1:35">
      <c r="A213">
        <v>919</v>
      </c>
      <c r="B213">
        <v>2008</v>
      </c>
      <c r="C213">
        <v>114</v>
      </c>
      <c r="D213" t="s">
        <v>87</v>
      </c>
      <c r="E213" s="2" t="str">
        <f t="shared" si="6"/>
        <v>2008-Eastern Michigan</v>
      </c>
      <c r="F213" s="2" t="s">
        <v>6</v>
      </c>
      <c r="G213" s="2" t="s">
        <v>15</v>
      </c>
      <c r="H213" s="2" t="s">
        <v>49</v>
      </c>
      <c r="I213" t="str">
        <f>CONCATENATE(B213,"-",G213)</f>
        <v>2008-MAC</v>
      </c>
      <c r="J213" t="s">
        <v>18</v>
      </c>
      <c r="K213">
        <v>3</v>
      </c>
      <c r="L213">
        <v>9</v>
      </c>
      <c r="M213" s="6">
        <f t="shared" si="7"/>
        <v>0.25</v>
      </c>
      <c r="N213" s="3">
        <v>-0.25207930324042122</v>
      </c>
      <c r="O213" s="4">
        <v>152.90058217374951</v>
      </c>
      <c r="P213" s="5">
        <v>119</v>
      </c>
      <c r="Q213" s="6">
        <v>-0.13700000000000001</v>
      </c>
      <c r="R213" s="5">
        <v>99</v>
      </c>
      <c r="S213" s="4">
        <v>149.58413935191575</v>
      </c>
      <c r="T213" s="4">
        <v>81.115824380466734</v>
      </c>
      <c r="U213" s="5">
        <v>112</v>
      </c>
      <c r="V213" s="4">
        <v>71.784757793282779</v>
      </c>
      <c r="W213" s="5">
        <v>120</v>
      </c>
      <c r="X213" s="6">
        <v>-7.0000000000000007E-2</v>
      </c>
      <c r="Y213" s="5">
        <v>96</v>
      </c>
      <c r="Z213" s="6">
        <v>0.22700000000000001</v>
      </c>
      <c r="AA213" s="5">
        <v>116</v>
      </c>
      <c r="AB213" s="3">
        <v>-7.169536065484515E-2</v>
      </c>
      <c r="AC213" s="5">
        <v>92</v>
      </c>
      <c r="AD213" s="3">
        <v>-0.12487862741104863</v>
      </c>
      <c r="AE213" s="5">
        <v>110</v>
      </c>
      <c r="AF213" s="3">
        <v>-5.5505315174527468E-2</v>
      </c>
      <c r="AG213" s="5">
        <v>120</v>
      </c>
      <c r="AH213" s="6">
        <v>0.434</v>
      </c>
      <c r="AI213" s="5">
        <v>115</v>
      </c>
    </row>
    <row r="214" spans="1:35">
      <c r="A214">
        <v>944</v>
      </c>
      <c r="B214">
        <v>2009</v>
      </c>
      <c r="C214">
        <v>118</v>
      </c>
      <c r="D214" t="s">
        <v>87</v>
      </c>
      <c r="E214" s="2" t="str">
        <f t="shared" si="6"/>
        <v>2009-Eastern Michigan</v>
      </c>
      <c r="F214" s="2" t="s">
        <v>6</v>
      </c>
      <c r="G214" s="2" t="s">
        <v>15</v>
      </c>
      <c r="H214" s="2" t="s">
        <v>49</v>
      </c>
      <c r="I214" t="str">
        <f>CONCATENATE(B214,"-",G214)</f>
        <v>2009-MAC</v>
      </c>
      <c r="J214" t="s">
        <v>19</v>
      </c>
      <c r="K214">
        <v>1</v>
      </c>
      <c r="L214">
        <v>11</v>
      </c>
      <c r="M214" s="6">
        <f t="shared" si="7"/>
        <v>8.3333333333333329E-2</v>
      </c>
      <c r="N214" s="3">
        <v>-0.31753966776860332</v>
      </c>
      <c r="O214" s="4">
        <v>152.90058217374951</v>
      </c>
      <c r="P214" s="5">
        <v>118</v>
      </c>
      <c r="Q214" s="6">
        <v>-0.23400000000000001</v>
      </c>
      <c r="R214" s="5">
        <v>115</v>
      </c>
      <c r="S214" s="4">
        <v>136.49206644627935</v>
      </c>
      <c r="T214" s="4">
        <v>74.717791219768131</v>
      </c>
      <c r="U214" s="5">
        <v>115</v>
      </c>
      <c r="V214" s="4">
        <v>78.182790953981382</v>
      </c>
      <c r="W214" s="5">
        <v>119</v>
      </c>
      <c r="X214" s="6">
        <v>-0.27400000000000002</v>
      </c>
      <c r="Y214" s="5">
        <v>96</v>
      </c>
      <c r="Z214" s="6">
        <v>0.6</v>
      </c>
      <c r="AA214" s="5">
        <v>116</v>
      </c>
      <c r="AB214" s="3">
        <v>-0.12538426741629913</v>
      </c>
      <c r="AC214" s="5">
        <v>111</v>
      </c>
      <c r="AD214" s="3">
        <v>-0.17057319801745283</v>
      </c>
      <c r="AE214" s="5">
        <v>118</v>
      </c>
      <c r="AF214" s="3">
        <v>-2.158220233485136E-2</v>
      </c>
      <c r="AG214" s="5">
        <v>102</v>
      </c>
      <c r="AH214" s="6">
        <v>0.47899999999999998</v>
      </c>
      <c r="AI214" s="5">
        <v>82</v>
      </c>
    </row>
    <row r="215" spans="1:35">
      <c r="A215">
        <v>935</v>
      </c>
      <c r="B215">
        <v>2010</v>
      </c>
      <c r="C215">
        <v>115</v>
      </c>
      <c r="D215" t="s">
        <v>87</v>
      </c>
      <c r="E215" s="2" t="str">
        <f t="shared" si="6"/>
        <v>2010-Eastern Michigan</v>
      </c>
      <c r="F215" s="2" t="s">
        <v>6</v>
      </c>
      <c r="G215" s="2" t="s">
        <v>15</v>
      </c>
      <c r="H215" s="2" t="s">
        <v>49</v>
      </c>
      <c r="I215" t="str">
        <f>CONCATENATE(B215,"-",G215)</f>
        <v>2010-MAC</v>
      </c>
      <c r="J215" t="s">
        <v>45</v>
      </c>
      <c r="K215">
        <v>2</v>
      </c>
      <c r="L215">
        <v>10</v>
      </c>
      <c r="M215" s="6">
        <f t="shared" si="7"/>
        <v>0.16666666666666666</v>
      </c>
      <c r="N215" s="3">
        <v>-0.28516769059181479</v>
      </c>
      <c r="O215" s="4">
        <v>169.46844796307798</v>
      </c>
      <c r="P215" s="5">
        <v>111</v>
      </c>
      <c r="Q215" s="6">
        <v>-0.23899999999999999</v>
      </c>
      <c r="R215" s="5">
        <v>114</v>
      </c>
      <c r="S215" s="4">
        <v>142.96646188163703</v>
      </c>
      <c r="T215" s="4">
        <v>91.898412800394851</v>
      </c>
      <c r="U215" s="5">
        <v>98</v>
      </c>
      <c r="V215" s="4">
        <v>77.570035162683155</v>
      </c>
      <c r="W215" s="5">
        <v>120</v>
      </c>
      <c r="X215" s="6">
        <v>-0.158</v>
      </c>
      <c r="Y215" s="5">
        <v>84</v>
      </c>
      <c r="Z215" s="6">
        <v>0.68600000000000005</v>
      </c>
      <c r="AA215" s="5">
        <v>120</v>
      </c>
      <c r="AB215" s="3">
        <v>-5.6234674752952692E-2</v>
      </c>
      <c r="AC215" s="5">
        <v>86</v>
      </c>
      <c r="AD215" s="3">
        <v>-0.18454381802836126</v>
      </c>
      <c r="AE215" s="5">
        <v>120</v>
      </c>
      <c r="AF215" s="3">
        <v>-4.4389197810500873E-2</v>
      </c>
      <c r="AG215" s="5">
        <v>119</v>
      </c>
      <c r="AH215" s="6">
        <v>0.46800000000000003</v>
      </c>
      <c r="AI215" s="5">
        <v>99</v>
      </c>
    </row>
    <row r="216" spans="1:35">
      <c r="A216">
        <v>810</v>
      </c>
      <c r="B216">
        <v>2011</v>
      </c>
      <c r="C216">
        <v>102</v>
      </c>
      <c r="D216" t="s">
        <v>87</v>
      </c>
      <c r="E216" s="2" t="str">
        <f t="shared" si="6"/>
        <v>2011-Eastern Michigan</v>
      </c>
      <c r="F216" s="2" t="s">
        <v>6</v>
      </c>
      <c r="G216" s="2" t="s">
        <v>15</v>
      </c>
      <c r="H216" s="2" t="s">
        <v>49</v>
      </c>
      <c r="I216" t="str">
        <f>CONCATENATE(B216,"-",G216)</f>
        <v>2011-MAC</v>
      </c>
      <c r="J216" s="4" t="s">
        <v>33</v>
      </c>
      <c r="K216">
        <v>6</v>
      </c>
      <c r="L216">
        <v>6</v>
      </c>
      <c r="M216" s="6">
        <f t="shared" si="7"/>
        <v>0.5</v>
      </c>
      <c r="N216" s="3">
        <v>-0.1693731651055857</v>
      </c>
      <c r="O216" s="4">
        <v>179.60975339471952</v>
      </c>
      <c r="P216" s="5">
        <v>104</v>
      </c>
      <c r="Q216" s="6">
        <v>-0.14399999999999999</v>
      </c>
      <c r="R216" s="5">
        <v>99</v>
      </c>
      <c r="S216" s="4">
        <v>166.12536697888285</v>
      </c>
      <c r="T216" s="4">
        <v>83.603307696586995</v>
      </c>
      <c r="U216" s="5">
        <v>108</v>
      </c>
      <c r="V216" s="4">
        <v>96.006445698132524</v>
      </c>
      <c r="W216" s="5">
        <v>75</v>
      </c>
      <c r="X216" s="6">
        <v>-0.32200000000000001</v>
      </c>
      <c r="Y216" s="5">
        <v>101</v>
      </c>
      <c r="Z216" s="6">
        <v>0.23300000000000001</v>
      </c>
      <c r="AA216" s="5">
        <v>82</v>
      </c>
      <c r="AB216" s="3">
        <v>-0.105202967438036</v>
      </c>
      <c r="AC216" s="5">
        <v>103</v>
      </c>
      <c r="AD216" s="3">
        <v>-6.2230546369633419E-2</v>
      </c>
      <c r="AE216" s="5">
        <v>79</v>
      </c>
      <c r="AF216" s="3">
        <v>-1.9396512979162766E-3</v>
      </c>
      <c r="AG216" s="5">
        <v>67</v>
      </c>
      <c r="AH216" s="6">
        <v>0.49399999999999999</v>
      </c>
      <c r="AI216" s="5">
        <v>69</v>
      </c>
    </row>
    <row r="217" spans="1:35">
      <c r="A217">
        <v>857</v>
      </c>
      <c r="B217">
        <v>2012</v>
      </c>
      <c r="C217">
        <v>110</v>
      </c>
      <c r="D217" t="s">
        <v>87</v>
      </c>
      <c r="E217" s="2" t="str">
        <f t="shared" si="6"/>
        <v>2012-Eastern Michigan</v>
      </c>
      <c r="F217" s="2" t="s">
        <v>6</v>
      </c>
      <c r="G217" s="2" t="s">
        <v>15</v>
      </c>
      <c r="H217" s="2" t="s">
        <v>49</v>
      </c>
      <c r="I217" t="str">
        <f>CONCATENATE(B217,"-",G217)</f>
        <v>2012-MAC</v>
      </c>
      <c r="J217" s="4" t="s">
        <v>45</v>
      </c>
      <c r="K217">
        <v>2</v>
      </c>
      <c r="L217">
        <v>10</v>
      </c>
      <c r="M217" s="6">
        <f t="shared" si="7"/>
        <v>0.16666666666666666</v>
      </c>
      <c r="N217" s="3">
        <v>-0.20563758546427188</v>
      </c>
      <c r="O217" s="4">
        <v>171.32025463577227</v>
      </c>
      <c r="P217" s="5">
        <v>117</v>
      </c>
      <c r="Q217" s="6">
        <v>-0.15</v>
      </c>
      <c r="R217" s="5">
        <v>101</v>
      </c>
      <c r="S217" s="4">
        <v>158.87248290714564</v>
      </c>
      <c r="T217" s="4">
        <v>87.004096300096933</v>
      </c>
      <c r="U217" s="5">
        <v>110</v>
      </c>
      <c r="V217" s="4">
        <v>84.316158335675354</v>
      </c>
      <c r="W217" s="5">
        <v>115</v>
      </c>
      <c r="X217" s="6">
        <v>-0.22500000000000001</v>
      </c>
      <c r="Y217" s="5">
        <v>96</v>
      </c>
      <c r="Z217" s="6">
        <v>0.3</v>
      </c>
      <c r="AA217" s="5">
        <v>91</v>
      </c>
      <c r="AB217" s="3">
        <v>-8.1735342585379275E-2</v>
      </c>
      <c r="AC217" s="5">
        <v>105</v>
      </c>
      <c r="AD217" s="3">
        <v>-0.10161054669934801</v>
      </c>
      <c r="AE217" s="5">
        <v>103</v>
      </c>
      <c r="AF217" s="3">
        <v>-2.2291696179544594E-2</v>
      </c>
      <c r="AG217" s="5">
        <v>109</v>
      </c>
      <c r="AH217" s="6">
        <v>0.45700000000000002</v>
      </c>
      <c r="AI217" s="5">
        <v>109</v>
      </c>
    </row>
    <row r="218" spans="1:35">
      <c r="A218">
        <v>151</v>
      </c>
      <c r="B218">
        <v>2005</v>
      </c>
      <c r="C218">
        <v>15</v>
      </c>
      <c r="D218" t="s">
        <v>88</v>
      </c>
      <c r="E218" s="2" t="str">
        <f t="shared" si="6"/>
        <v>2005-Florida</v>
      </c>
      <c r="F218" s="2" t="s">
        <v>21</v>
      </c>
      <c r="G218" s="2" t="s">
        <v>22</v>
      </c>
      <c r="H218" s="2" t="s">
        <v>89</v>
      </c>
      <c r="I218" t="str">
        <f>CONCATENATE(B218,"-",G218)</f>
        <v>2005-SEC</v>
      </c>
      <c r="J218" t="s">
        <v>47</v>
      </c>
      <c r="K218">
        <v>9</v>
      </c>
      <c r="L218">
        <v>3</v>
      </c>
      <c r="M218" s="6">
        <f t="shared" si="7"/>
        <v>0.75</v>
      </c>
      <c r="N218" s="3">
        <v>0.16657037976040839</v>
      </c>
      <c r="O218" s="4">
        <v>235.47446373305473</v>
      </c>
      <c r="P218" s="5">
        <v>16</v>
      </c>
      <c r="Q218" s="6">
        <v>0.18353679514205543</v>
      </c>
      <c r="R218" s="5">
        <v>14</v>
      </c>
      <c r="S218" s="4">
        <v>233.31407595208168</v>
      </c>
      <c r="T218" s="4">
        <v>116.9346980690371</v>
      </c>
      <c r="U218" s="5">
        <v>23</v>
      </c>
      <c r="V218" s="4">
        <v>118.53976566401764</v>
      </c>
      <c r="W218" s="5">
        <v>19</v>
      </c>
      <c r="X218" s="6"/>
      <c r="Y218" s="5"/>
      <c r="Z218" s="6"/>
      <c r="AA218" s="5"/>
      <c r="AB218" s="3"/>
      <c r="AC218" s="5"/>
      <c r="AD218" s="3"/>
      <c r="AE218" s="5"/>
      <c r="AF218" s="3"/>
      <c r="AG218" s="5"/>
      <c r="AH218" s="6"/>
      <c r="AI218" s="5"/>
    </row>
    <row r="219" spans="1:35">
      <c r="A219">
        <v>36</v>
      </c>
      <c r="B219">
        <v>2006</v>
      </c>
      <c r="C219">
        <v>2</v>
      </c>
      <c r="D219" t="s">
        <v>88</v>
      </c>
      <c r="E219" s="2" t="str">
        <f t="shared" si="6"/>
        <v>2006-Florida</v>
      </c>
      <c r="F219" s="2" t="s">
        <v>21</v>
      </c>
      <c r="G219" s="2" t="s">
        <v>22</v>
      </c>
      <c r="H219" s="2" t="s">
        <v>89</v>
      </c>
      <c r="I219" t="str">
        <f>CONCATENATE(B219,"-",G219)</f>
        <v>2006-SEC</v>
      </c>
      <c r="J219" t="s">
        <v>29</v>
      </c>
      <c r="K219">
        <v>13</v>
      </c>
      <c r="L219">
        <v>1</v>
      </c>
      <c r="M219" s="6">
        <f t="shared" si="7"/>
        <v>0.9285714285714286</v>
      </c>
      <c r="N219" s="3">
        <v>0.31267150457416848</v>
      </c>
      <c r="O219" s="4">
        <v>268.56655951208785</v>
      </c>
      <c r="P219" s="5">
        <v>4</v>
      </c>
      <c r="Q219" s="6">
        <v>0.3203313722022022</v>
      </c>
      <c r="R219" s="5">
        <v>1</v>
      </c>
      <c r="S219" s="4">
        <v>262.53430091483369</v>
      </c>
      <c r="T219" s="4">
        <v>128.81665021342164</v>
      </c>
      <c r="U219" s="5">
        <v>7</v>
      </c>
      <c r="V219" s="4">
        <v>139.74990929866618</v>
      </c>
      <c r="W219" s="5">
        <v>3</v>
      </c>
    </row>
    <row r="220" spans="1:35">
      <c r="A220">
        <v>39</v>
      </c>
      <c r="B220">
        <v>2007</v>
      </c>
      <c r="C220">
        <v>5</v>
      </c>
      <c r="D220" t="s">
        <v>88</v>
      </c>
      <c r="E220" s="2" t="str">
        <f t="shared" si="6"/>
        <v>2007-Florida</v>
      </c>
      <c r="F220" s="2" t="s">
        <v>21</v>
      </c>
      <c r="G220" s="2" t="s">
        <v>22</v>
      </c>
      <c r="H220" s="2" t="s">
        <v>89</v>
      </c>
      <c r="I220" t="str">
        <f>CONCATENATE(B220,"-",G220)</f>
        <v>2007-SEC</v>
      </c>
      <c r="J220" t="s">
        <v>10</v>
      </c>
      <c r="K220">
        <v>9</v>
      </c>
      <c r="L220">
        <v>4</v>
      </c>
      <c r="M220" s="6">
        <f t="shared" si="7"/>
        <v>0.69230769230769229</v>
      </c>
      <c r="N220" s="3">
        <v>0.29460070639659042</v>
      </c>
      <c r="O220" s="4">
        <v>249.26495056386767</v>
      </c>
      <c r="P220" s="5">
        <v>5</v>
      </c>
      <c r="Q220" s="6">
        <v>0.23100000000000001</v>
      </c>
      <c r="R220" s="5">
        <v>5</v>
      </c>
      <c r="S220" s="4">
        <v>258.9201412793181</v>
      </c>
      <c r="T220" s="4">
        <v>140.72857165573004</v>
      </c>
      <c r="U220" s="5">
        <v>1</v>
      </c>
      <c r="V220" s="4">
        <v>108.53637890813765</v>
      </c>
      <c r="W220" s="5">
        <v>38</v>
      </c>
      <c r="X220" s="6">
        <v>0.77900000000000003</v>
      </c>
      <c r="Y220" s="5">
        <v>1</v>
      </c>
      <c r="Z220" s="6">
        <v>-0.04</v>
      </c>
      <c r="AA220" s="5">
        <v>56</v>
      </c>
      <c r="AB220" s="3">
        <v>0.23562520095391257</v>
      </c>
      <c r="AC220" s="5">
        <v>1</v>
      </c>
      <c r="AD220" s="3">
        <v>2.2194636472472554E-2</v>
      </c>
      <c r="AE220" s="5">
        <v>50</v>
      </c>
      <c r="AF220" s="3">
        <v>3.6780868970205285E-2</v>
      </c>
      <c r="AG220" s="5">
        <v>2</v>
      </c>
      <c r="AH220" s="6">
        <v>0.53800000000000003</v>
      </c>
      <c r="AI220" s="5">
        <v>12</v>
      </c>
    </row>
    <row r="221" spans="1:35">
      <c r="A221">
        <v>2</v>
      </c>
      <c r="B221">
        <v>2008</v>
      </c>
      <c r="C221">
        <v>1</v>
      </c>
      <c r="D221" t="s">
        <v>88</v>
      </c>
      <c r="E221" s="2" t="str">
        <f t="shared" si="6"/>
        <v>2008-Florida</v>
      </c>
      <c r="F221" s="2" t="s">
        <v>21</v>
      </c>
      <c r="G221" s="2" t="s">
        <v>22</v>
      </c>
      <c r="H221" s="2" t="s">
        <v>89</v>
      </c>
      <c r="I221" t="str">
        <f>CONCATENATE(B221,"-",G221)</f>
        <v>2008-SEC</v>
      </c>
      <c r="J221" t="s">
        <v>29</v>
      </c>
      <c r="K221">
        <v>13</v>
      </c>
      <c r="L221">
        <v>1</v>
      </c>
      <c r="M221" s="6">
        <f t="shared" si="7"/>
        <v>0.9285714285714286</v>
      </c>
      <c r="N221" s="3">
        <v>0.49371436527504126</v>
      </c>
      <c r="O221" s="4">
        <v>299.3878616321843</v>
      </c>
      <c r="P221" s="5">
        <v>2</v>
      </c>
      <c r="Q221" s="6">
        <v>0.35599999999999998</v>
      </c>
      <c r="R221" s="5">
        <v>1</v>
      </c>
      <c r="S221" s="4">
        <v>298.74287305500826</v>
      </c>
      <c r="T221" s="4">
        <v>149.88162762342793</v>
      </c>
      <c r="U221" s="5">
        <v>1</v>
      </c>
      <c r="V221" s="4">
        <v>149.50623400875639</v>
      </c>
      <c r="W221" s="5">
        <v>3</v>
      </c>
      <c r="X221" s="6">
        <v>0.59099999999999997</v>
      </c>
      <c r="Y221" s="5">
        <v>8</v>
      </c>
      <c r="Z221" s="6">
        <v>-0.57999999999999996</v>
      </c>
      <c r="AA221" s="5">
        <v>15</v>
      </c>
      <c r="AB221" s="3">
        <v>0.22722567048324227</v>
      </c>
      <c r="AC221" s="5">
        <v>1</v>
      </c>
      <c r="AD221" s="3">
        <v>0.22157829684345684</v>
      </c>
      <c r="AE221" s="5">
        <v>3</v>
      </c>
      <c r="AF221" s="3">
        <v>4.4910397948342118E-2</v>
      </c>
      <c r="AG221" s="5">
        <v>2</v>
      </c>
      <c r="AH221" s="6">
        <v>0.55600000000000005</v>
      </c>
      <c r="AI221" s="5">
        <v>4</v>
      </c>
    </row>
    <row r="222" spans="1:35">
      <c r="A222">
        <v>7</v>
      </c>
      <c r="B222">
        <v>2009</v>
      </c>
      <c r="C222">
        <v>2</v>
      </c>
      <c r="D222" t="s">
        <v>88</v>
      </c>
      <c r="E222" s="2" t="str">
        <f t="shared" si="6"/>
        <v>2009-Florida</v>
      </c>
      <c r="F222" s="2" t="s">
        <v>21</v>
      </c>
      <c r="G222" s="2" t="s">
        <v>22</v>
      </c>
      <c r="H222" s="2" t="s">
        <v>89</v>
      </c>
      <c r="I222" t="str">
        <f>CONCATENATE(B222,"-",G222)</f>
        <v>2009-SEC</v>
      </c>
      <c r="J222" t="s">
        <v>29</v>
      </c>
      <c r="K222">
        <v>13</v>
      </c>
      <c r="L222">
        <v>1</v>
      </c>
      <c r="M222" s="6">
        <f t="shared" si="7"/>
        <v>0.9285714285714286</v>
      </c>
      <c r="N222" s="3">
        <v>0.40775841990847533</v>
      </c>
      <c r="O222" s="4">
        <v>290.91512514627919</v>
      </c>
      <c r="P222" s="5">
        <v>1</v>
      </c>
      <c r="Q222" s="6">
        <v>0.28999999999999998</v>
      </c>
      <c r="R222" s="5">
        <v>2</v>
      </c>
      <c r="S222" s="4">
        <v>281.55168398169508</v>
      </c>
      <c r="T222" s="4">
        <v>126.69909118032155</v>
      </c>
      <c r="U222" s="5">
        <v>9</v>
      </c>
      <c r="V222" s="4">
        <v>164.21603396595765</v>
      </c>
      <c r="W222" s="5">
        <v>1</v>
      </c>
      <c r="X222" s="6">
        <v>0.47899999999999998</v>
      </c>
      <c r="Y222" s="5">
        <v>8</v>
      </c>
      <c r="Z222" s="6">
        <v>-0.45400000000000001</v>
      </c>
      <c r="AA222" s="5">
        <v>15</v>
      </c>
      <c r="AB222" s="3">
        <v>0.14159719257535666</v>
      </c>
      <c r="AC222" s="5">
        <v>7</v>
      </c>
      <c r="AD222" s="3">
        <v>0.23919573145813403</v>
      </c>
      <c r="AE222" s="5">
        <v>2</v>
      </c>
      <c r="AF222" s="3">
        <v>2.6965495874984664E-2</v>
      </c>
      <c r="AG222" s="5">
        <v>11</v>
      </c>
      <c r="AH222" s="6">
        <v>0.54600000000000004</v>
      </c>
      <c r="AI222" s="5">
        <v>12</v>
      </c>
    </row>
    <row r="223" spans="1:35">
      <c r="A223">
        <v>265</v>
      </c>
      <c r="B223">
        <v>2010</v>
      </c>
      <c r="C223">
        <v>34</v>
      </c>
      <c r="D223" t="s">
        <v>88</v>
      </c>
      <c r="E223" s="2" t="str">
        <f t="shared" si="6"/>
        <v>2010-Florida</v>
      </c>
      <c r="F223" s="2" t="s">
        <v>21</v>
      </c>
      <c r="G223" s="2" t="s">
        <v>22</v>
      </c>
      <c r="H223" s="2" t="s">
        <v>89</v>
      </c>
      <c r="I223" t="str">
        <f>CONCATENATE(B223,"-",G223)</f>
        <v>2010-SEC</v>
      </c>
      <c r="J223" t="s">
        <v>11</v>
      </c>
      <c r="K223">
        <v>8</v>
      </c>
      <c r="L223">
        <v>5</v>
      </c>
      <c r="M223" s="6">
        <f t="shared" si="7"/>
        <v>0.61538461538461542</v>
      </c>
      <c r="N223" s="3">
        <v>9.8160695247773322E-2</v>
      </c>
      <c r="O223" s="4">
        <v>216.97950026061616</v>
      </c>
      <c r="P223" s="5">
        <v>39</v>
      </c>
      <c r="Q223" s="6">
        <v>8.6999999999999994E-2</v>
      </c>
      <c r="R223" s="5">
        <v>36</v>
      </c>
      <c r="S223" s="4">
        <v>219.63213904955467</v>
      </c>
      <c r="T223" s="4">
        <v>104.1666687985286</v>
      </c>
      <c r="U223" s="5">
        <v>50</v>
      </c>
      <c r="V223" s="4">
        <v>112.81283146208757</v>
      </c>
      <c r="W223" s="5">
        <v>28</v>
      </c>
      <c r="X223" s="6">
        <v>2.5999999999999999E-2</v>
      </c>
      <c r="Y223" s="5">
        <v>57</v>
      </c>
      <c r="Z223" s="6">
        <v>-0.27300000000000002</v>
      </c>
      <c r="AA223" s="5">
        <v>30</v>
      </c>
      <c r="AB223" s="3">
        <v>8.2695796658033994E-3</v>
      </c>
      <c r="AC223" s="5">
        <v>55</v>
      </c>
      <c r="AD223" s="3">
        <v>7.2711013482424411E-2</v>
      </c>
      <c r="AE223" s="5">
        <v>30</v>
      </c>
      <c r="AF223" s="3">
        <v>1.7180102099545517E-2</v>
      </c>
      <c r="AG223" s="5">
        <v>24</v>
      </c>
      <c r="AH223" s="6">
        <v>0.53700000000000003</v>
      </c>
      <c r="AI223" s="5">
        <v>17</v>
      </c>
    </row>
    <row r="224" spans="1:35">
      <c r="A224">
        <v>276</v>
      </c>
      <c r="B224">
        <v>2011</v>
      </c>
      <c r="C224">
        <v>34</v>
      </c>
      <c r="D224" t="s">
        <v>88</v>
      </c>
      <c r="E224" s="2" t="str">
        <f t="shared" si="6"/>
        <v>2011-Florida</v>
      </c>
      <c r="F224" s="2" t="s">
        <v>21</v>
      </c>
      <c r="G224" s="2" t="s">
        <v>22</v>
      </c>
      <c r="H224" s="2" t="s">
        <v>89</v>
      </c>
      <c r="I224" t="str">
        <f>CONCATENATE(B224,"-",G224)</f>
        <v>2011-SEC</v>
      </c>
      <c r="J224" s="4" t="s">
        <v>12</v>
      </c>
      <c r="K224">
        <v>7</v>
      </c>
      <c r="L224">
        <v>6</v>
      </c>
      <c r="M224" s="6">
        <f t="shared" si="7"/>
        <v>0.53846153846153844</v>
      </c>
      <c r="N224" s="3">
        <v>9.4952447372199114E-2</v>
      </c>
      <c r="O224" s="4">
        <v>223.1541390913203</v>
      </c>
      <c r="P224" s="5">
        <v>31</v>
      </c>
      <c r="Q224" s="6">
        <v>5.8999999999999997E-2</v>
      </c>
      <c r="R224" s="5">
        <v>44</v>
      </c>
      <c r="S224" s="4">
        <v>218.99048947443981</v>
      </c>
      <c r="T224" s="4">
        <v>110.92472568292031</v>
      </c>
      <c r="U224" s="5">
        <v>33</v>
      </c>
      <c r="V224" s="4">
        <v>112.22941340839999</v>
      </c>
      <c r="W224" s="5">
        <v>35</v>
      </c>
      <c r="X224" s="6">
        <v>-0.155</v>
      </c>
      <c r="Y224" s="5">
        <v>84</v>
      </c>
      <c r="Z224" s="6">
        <v>-0.23799999999999999</v>
      </c>
      <c r="AA224" s="5">
        <v>33</v>
      </c>
      <c r="AB224" s="3">
        <v>-1.8365558394167691E-3</v>
      </c>
      <c r="AC224" s="5">
        <v>58</v>
      </c>
      <c r="AD224" s="3">
        <v>6.0447783669195801E-2</v>
      </c>
      <c r="AE224" s="5">
        <v>33</v>
      </c>
      <c r="AF224" s="3">
        <v>3.6341219542420082E-2</v>
      </c>
      <c r="AG224" s="5">
        <v>4</v>
      </c>
      <c r="AH224" s="6">
        <v>0.502</v>
      </c>
      <c r="AI224" s="5">
        <v>55</v>
      </c>
    </row>
    <row r="225" spans="1:35">
      <c r="A225">
        <v>69</v>
      </c>
      <c r="B225">
        <v>2012</v>
      </c>
      <c r="C225">
        <v>4</v>
      </c>
      <c r="D225" t="s">
        <v>88</v>
      </c>
      <c r="E225" s="2" t="str">
        <f t="shared" si="6"/>
        <v>2012-Florida</v>
      </c>
      <c r="F225" s="2" t="s">
        <v>21</v>
      </c>
      <c r="G225" s="2" t="s">
        <v>22</v>
      </c>
      <c r="H225" s="2" t="s">
        <v>89</v>
      </c>
      <c r="I225" t="str">
        <f>CONCATENATE(B225,"-",G225)</f>
        <v>2012-SEC</v>
      </c>
      <c r="J225" s="4" t="s">
        <v>40</v>
      </c>
      <c r="K225">
        <v>11</v>
      </c>
      <c r="L225">
        <v>2</v>
      </c>
      <c r="M225" s="6">
        <f t="shared" si="7"/>
        <v>0.84615384615384615</v>
      </c>
      <c r="N225" s="3">
        <v>0.34159037762812816</v>
      </c>
      <c r="O225" s="4">
        <v>258.45021196180141</v>
      </c>
      <c r="P225" s="5">
        <v>5</v>
      </c>
      <c r="Q225" s="6">
        <v>0.25900000000000001</v>
      </c>
      <c r="R225" s="5">
        <v>5</v>
      </c>
      <c r="S225" s="4">
        <v>268.31807552562566</v>
      </c>
      <c r="T225" s="4">
        <v>117.92594558550455</v>
      </c>
      <c r="U225" s="5">
        <v>28</v>
      </c>
      <c r="V225" s="4">
        <v>140.52426637629691</v>
      </c>
      <c r="W225" s="5">
        <v>4</v>
      </c>
      <c r="X225" s="6">
        <v>0.14399999999999999</v>
      </c>
      <c r="Y225" s="5">
        <v>43</v>
      </c>
      <c r="Z225" s="6">
        <v>-0.79500000000000004</v>
      </c>
      <c r="AA225" s="5">
        <v>1</v>
      </c>
      <c r="AB225" s="3">
        <v>6.4656768258042341E-2</v>
      </c>
      <c r="AC225" s="5">
        <v>32</v>
      </c>
      <c r="AD225" s="3">
        <v>0.23565363896063615</v>
      </c>
      <c r="AE225" s="5">
        <v>2</v>
      </c>
      <c r="AF225" s="3">
        <v>4.1279970409449612E-2</v>
      </c>
      <c r="AG225" s="5">
        <v>3</v>
      </c>
      <c r="AH225" s="6">
        <v>0.53600000000000003</v>
      </c>
      <c r="AI225" s="5">
        <v>17</v>
      </c>
    </row>
    <row r="226" spans="1:35">
      <c r="A226">
        <v>907</v>
      </c>
      <c r="B226">
        <v>2005</v>
      </c>
      <c r="C226">
        <v>117</v>
      </c>
      <c r="D226" t="s">
        <v>90</v>
      </c>
      <c r="E226" s="2" t="str">
        <f t="shared" si="6"/>
        <v>2005-Florida Atlantic</v>
      </c>
      <c r="F226" s="2" t="s">
        <v>6</v>
      </c>
      <c r="G226" s="2" t="s">
        <v>42</v>
      </c>
      <c r="H226" s="2" t="s">
        <v>42</v>
      </c>
      <c r="I226" t="str">
        <f>CONCATENATE(B226,"-",G226)</f>
        <v>2005-Sun Belt</v>
      </c>
      <c r="J226" t="s">
        <v>91</v>
      </c>
      <c r="K226">
        <v>2</v>
      </c>
      <c r="L226">
        <v>9</v>
      </c>
      <c r="M226" s="6">
        <f t="shared" si="7"/>
        <v>0.18181818181818182</v>
      </c>
      <c r="N226" s="3">
        <v>-0.23793470186347293</v>
      </c>
      <c r="O226" s="4">
        <v>163.57608181298193</v>
      </c>
      <c r="P226" s="5">
        <v>113</v>
      </c>
      <c r="Q226" s="6">
        <v>-0.27446008378866416</v>
      </c>
      <c r="R226" s="5">
        <v>118</v>
      </c>
      <c r="S226" s="4">
        <v>152.41305962730542</v>
      </c>
      <c r="T226" s="4">
        <v>79.157509109812025</v>
      </c>
      <c r="U226" s="5">
        <v>111</v>
      </c>
      <c r="V226" s="4">
        <v>84.418572703169886</v>
      </c>
      <c r="W226" s="5">
        <v>110</v>
      </c>
      <c r="X226" s="6"/>
      <c r="Y226" s="5"/>
      <c r="Z226" s="6"/>
      <c r="AA226" s="5"/>
      <c r="AB226" s="3"/>
      <c r="AC226" s="5"/>
      <c r="AD226" s="3"/>
      <c r="AE226" s="5"/>
      <c r="AF226" s="3"/>
      <c r="AG226" s="5"/>
      <c r="AH226" s="6"/>
      <c r="AI226" s="5"/>
    </row>
    <row r="227" spans="1:35">
      <c r="A227">
        <v>838</v>
      </c>
      <c r="B227">
        <v>2006</v>
      </c>
      <c r="C227">
        <v>109</v>
      </c>
      <c r="D227" t="s">
        <v>90</v>
      </c>
      <c r="E227" s="2" t="str">
        <f t="shared" si="6"/>
        <v>2006-Florida Atlantic</v>
      </c>
      <c r="F227" s="2" t="s">
        <v>6</v>
      </c>
      <c r="G227" s="2" t="s">
        <v>42</v>
      </c>
      <c r="H227" s="2" t="s">
        <v>42</v>
      </c>
      <c r="I227" t="str">
        <f>CONCATENATE(B227,"-",G227)</f>
        <v>2006-Sun Belt</v>
      </c>
      <c r="J227" t="s">
        <v>17</v>
      </c>
      <c r="K227">
        <v>5</v>
      </c>
      <c r="L227">
        <v>7</v>
      </c>
      <c r="M227" s="6">
        <f t="shared" si="7"/>
        <v>0.41666666666666669</v>
      </c>
      <c r="N227" s="3">
        <v>-0.18841364410231165</v>
      </c>
      <c r="O227" s="4">
        <v>171.6220183078585</v>
      </c>
      <c r="P227" s="5">
        <v>108</v>
      </c>
      <c r="Q227" s="6">
        <v>-0.21076853336495843</v>
      </c>
      <c r="R227" s="5">
        <v>109</v>
      </c>
      <c r="S227" s="4">
        <v>162.31727117953767</v>
      </c>
      <c r="T227" s="4">
        <v>82.193638068131435</v>
      </c>
      <c r="U227" s="5">
        <v>109</v>
      </c>
      <c r="V227" s="4">
        <v>89.428380239727048</v>
      </c>
      <c r="W227" s="5">
        <v>95</v>
      </c>
    </row>
    <row r="228" spans="1:35">
      <c r="A228">
        <v>609</v>
      </c>
      <c r="B228">
        <v>2007</v>
      </c>
      <c r="C228">
        <v>74</v>
      </c>
      <c r="D228" t="s">
        <v>90</v>
      </c>
      <c r="E228" s="2" t="str">
        <f t="shared" si="6"/>
        <v>2007-Florida Atlantic</v>
      </c>
      <c r="F228" s="2" t="s">
        <v>6</v>
      </c>
      <c r="G228" s="2" t="s">
        <v>42</v>
      </c>
      <c r="H228" s="2" t="s">
        <v>42</v>
      </c>
      <c r="I228" t="str">
        <f>CONCATENATE(B228,"-",G228)</f>
        <v>2007-Sun Belt</v>
      </c>
      <c r="J228" t="s">
        <v>11</v>
      </c>
      <c r="K228">
        <v>8</v>
      </c>
      <c r="L228">
        <v>5</v>
      </c>
      <c r="M228" s="6">
        <f t="shared" si="7"/>
        <v>0.61538461538461542</v>
      </c>
      <c r="N228" s="3">
        <v>-6.605475708750122E-2</v>
      </c>
      <c r="O228" s="4">
        <v>195.43890803892714</v>
      </c>
      <c r="P228" s="5">
        <v>71</v>
      </c>
      <c r="Q228" s="6">
        <v>-7.3999999999999996E-2</v>
      </c>
      <c r="R228" s="5">
        <v>77</v>
      </c>
      <c r="S228" s="4">
        <v>186.78904858249976</v>
      </c>
      <c r="T228" s="4">
        <v>95.046244423039667</v>
      </c>
      <c r="U228" s="5">
        <v>82</v>
      </c>
      <c r="V228" s="4">
        <v>100.39266361588746</v>
      </c>
      <c r="W228" s="5">
        <v>65</v>
      </c>
      <c r="X228" s="6">
        <v>-0.105</v>
      </c>
      <c r="Y228" s="5">
        <v>76</v>
      </c>
      <c r="Z228" s="6">
        <v>0.03</v>
      </c>
      <c r="AA228" s="5">
        <v>60</v>
      </c>
      <c r="AB228" s="3">
        <v>-3.8167340665707941E-2</v>
      </c>
      <c r="AC228" s="5">
        <v>83</v>
      </c>
      <c r="AD228" s="3">
        <v>-1.184943633316019E-2</v>
      </c>
      <c r="AE228" s="5">
        <v>63</v>
      </c>
      <c r="AF228" s="3">
        <v>-1.6037980088633084E-2</v>
      </c>
      <c r="AG228" s="5">
        <v>95</v>
      </c>
      <c r="AH228" s="6">
        <v>0.46800000000000003</v>
      </c>
      <c r="AI228" s="5">
        <v>101</v>
      </c>
    </row>
    <row r="229" spans="1:35">
      <c r="A229">
        <v>701</v>
      </c>
      <c r="B229">
        <v>2008</v>
      </c>
      <c r="C229">
        <v>89</v>
      </c>
      <c r="D229" t="s">
        <v>90</v>
      </c>
      <c r="E229" s="2" t="str">
        <f t="shared" si="6"/>
        <v>2008-Florida Atlantic</v>
      </c>
      <c r="F229" s="2" t="s">
        <v>6</v>
      </c>
      <c r="G229" s="2" t="s">
        <v>42</v>
      </c>
      <c r="H229" s="2" t="s">
        <v>42</v>
      </c>
      <c r="I229" t="str">
        <f>CONCATENATE(B229,"-",G229)</f>
        <v>2008-Sun Belt</v>
      </c>
      <c r="J229" t="s">
        <v>12</v>
      </c>
      <c r="K229">
        <v>7</v>
      </c>
      <c r="L229">
        <v>6</v>
      </c>
      <c r="M229" s="6">
        <f t="shared" si="7"/>
        <v>0.53846153846153844</v>
      </c>
      <c r="N229" s="3">
        <v>-0.11240315104144878</v>
      </c>
      <c r="O229" s="4">
        <v>196.78708885456683</v>
      </c>
      <c r="P229" s="5">
        <v>70</v>
      </c>
      <c r="Q229" s="6">
        <v>-0.13200000000000001</v>
      </c>
      <c r="R229" s="5">
        <v>97</v>
      </c>
      <c r="S229" s="4">
        <v>177.51936979171023</v>
      </c>
      <c r="T229" s="4">
        <v>100.45481819643709</v>
      </c>
      <c r="U229" s="5">
        <v>65</v>
      </c>
      <c r="V229" s="4">
        <v>96.33227065812973</v>
      </c>
      <c r="W229" s="5">
        <v>79</v>
      </c>
      <c r="X229" s="6">
        <v>-0.26</v>
      </c>
      <c r="Y229" s="5">
        <v>38</v>
      </c>
      <c r="Z229" s="6">
        <v>0.13200000000000001</v>
      </c>
      <c r="AA229" s="5">
        <v>120</v>
      </c>
      <c r="AB229" s="3">
        <v>-5.0656001833864456E-2</v>
      </c>
      <c r="AC229" s="5">
        <v>80</v>
      </c>
      <c r="AD229" s="3">
        <v>-4.2224382299807711E-2</v>
      </c>
      <c r="AE229" s="5">
        <v>80</v>
      </c>
      <c r="AF229" s="3">
        <v>-1.9522766907776615E-2</v>
      </c>
      <c r="AG229" s="5">
        <v>99</v>
      </c>
      <c r="AH229" s="6">
        <v>0.47299999999999998</v>
      </c>
      <c r="AI229" s="5">
        <v>95</v>
      </c>
    </row>
    <row r="230" spans="1:35">
      <c r="A230">
        <v>749</v>
      </c>
      <c r="B230">
        <v>2009</v>
      </c>
      <c r="C230">
        <v>94</v>
      </c>
      <c r="D230" t="s">
        <v>90</v>
      </c>
      <c r="E230" s="2" t="str">
        <f t="shared" si="6"/>
        <v>2009-Florida Atlantic</v>
      </c>
      <c r="F230" s="2" t="s">
        <v>6</v>
      </c>
      <c r="G230" s="2" t="s">
        <v>42</v>
      </c>
      <c r="H230" s="2" t="s">
        <v>42</v>
      </c>
      <c r="I230" t="str">
        <f>CONCATENATE(B230,"-",G230)</f>
        <v>2009-Sun Belt</v>
      </c>
      <c r="J230" t="s">
        <v>17</v>
      </c>
      <c r="K230">
        <v>5</v>
      </c>
      <c r="L230">
        <v>7</v>
      </c>
      <c r="M230" s="6">
        <f t="shared" si="7"/>
        <v>0.41666666666666669</v>
      </c>
      <c r="N230" s="3">
        <v>-0.13638083984453714</v>
      </c>
      <c r="O230" s="4">
        <v>199.10818107153676</v>
      </c>
      <c r="P230" s="5">
        <v>69</v>
      </c>
      <c r="Q230" s="6">
        <v>-0.192</v>
      </c>
      <c r="R230" s="5">
        <v>107</v>
      </c>
      <c r="S230" s="4">
        <v>172.72383203109257</v>
      </c>
      <c r="T230" s="4">
        <v>114.5022651675016</v>
      </c>
      <c r="U230" s="5">
        <v>40</v>
      </c>
      <c r="V230" s="4">
        <v>84.605915904035129</v>
      </c>
      <c r="W230" s="5">
        <v>110</v>
      </c>
      <c r="X230" s="6">
        <v>0.15</v>
      </c>
      <c r="Y230" s="5">
        <v>38</v>
      </c>
      <c r="Z230" s="6">
        <v>0.7</v>
      </c>
      <c r="AA230" s="5">
        <v>120</v>
      </c>
      <c r="AB230" s="3">
        <v>5.3460244622225248E-2</v>
      </c>
      <c r="AC230" s="5">
        <v>34</v>
      </c>
      <c r="AD230" s="3">
        <v>-0.16991603442386463</v>
      </c>
      <c r="AE230" s="5">
        <v>117</v>
      </c>
      <c r="AF230" s="3">
        <v>-1.9925050042897758E-2</v>
      </c>
      <c r="AG230" s="5">
        <v>100</v>
      </c>
      <c r="AH230" s="6">
        <v>0.49</v>
      </c>
      <c r="AI230" s="5">
        <v>75</v>
      </c>
    </row>
    <row r="231" spans="1:35">
      <c r="A231">
        <v>748</v>
      </c>
      <c r="B231">
        <v>2010</v>
      </c>
      <c r="C231">
        <v>95</v>
      </c>
      <c r="D231" t="s">
        <v>90</v>
      </c>
      <c r="E231" s="2" t="str">
        <f t="shared" si="6"/>
        <v>2010-Florida Atlantic</v>
      </c>
      <c r="F231" s="2" t="s">
        <v>6</v>
      </c>
      <c r="G231" s="2" t="s">
        <v>42</v>
      </c>
      <c r="H231" s="2" t="s">
        <v>42</v>
      </c>
      <c r="I231" t="str">
        <f>CONCATENATE(B231,"-",G231)</f>
        <v>2010-Sun Belt</v>
      </c>
      <c r="J231" t="s">
        <v>9</v>
      </c>
      <c r="K231">
        <v>4</v>
      </c>
      <c r="L231">
        <v>8</v>
      </c>
      <c r="M231" s="6">
        <f t="shared" si="7"/>
        <v>0.33333333333333331</v>
      </c>
      <c r="N231" s="3">
        <v>-0.13627570111446585</v>
      </c>
      <c r="O231" s="4">
        <v>174.58755658687602</v>
      </c>
      <c r="P231" s="5">
        <v>104</v>
      </c>
      <c r="Q231" s="6">
        <v>-0.14799999999999999</v>
      </c>
      <c r="R231" s="5">
        <v>99</v>
      </c>
      <c r="S231" s="4">
        <v>172.74485977710683</v>
      </c>
      <c r="T231" s="4">
        <v>86.724682252642651</v>
      </c>
      <c r="U231" s="5">
        <v>102</v>
      </c>
      <c r="V231" s="4">
        <v>87.862874334233368</v>
      </c>
      <c r="W231" s="5">
        <v>100</v>
      </c>
      <c r="X231" s="6">
        <v>-0.249</v>
      </c>
      <c r="Y231" s="5">
        <v>96</v>
      </c>
      <c r="Z231" s="6">
        <v>7.0000000000000001E-3</v>
      </c>
      <c r="AA231" s="5">
        <v>60</v>
      </c>
      <c r="AB231" s="3">
        <v>-8.5684640926667568E-2</v>
      </c>
      <c r="AC231" s="5">
        <v>102</v>
      </c>
      <c r="AD231" s="3">
        <v>-4.2524260978620804E-2</v>
      </c>
      <c r="AE231" s="5">
        <v>79</v>
      </c>
      <c r="AF231" s="3">
        <v>-8.0667992091774648E-3</v>
      </c>
      <c r="AG231" s="5">
        <v>84</v>
      </c>
      <c r="AH231" s="6">
        <v>0.45400000000000001</v>
      </c>
      <c r="AI231" s="5">
        <v>113</v>
      </c>
    </row>
    <row r="232" spans="1:35">
      <c r="A232">
        <v>949</v>
      </c>
      <c r="B232">
        <v>2011</v>
      </c>
      <c r="C232">
        <v>116</v>
      </c>
      <c r="D232" t="s">
        <v>90</v>
      </c>
      <c r="E232" s="2" t="str">
        <f t="shared" si="6"/>
        <v>2011-Florida Atlantic</v>
      </c>
      <c r="F232" s="2" t="s">
        <v>6</v>
      </c>
      <c r="G232" s="2" t="s">
        <v>42</v>
      </c>
      <c r="H232" s="2" t="s">
        <v>42</v>
      </c>
      <c r="I232" t="str">
        <f>CONCATENATE(B232,"-",G232)</f>
        <v>2011-Sun Belt</v>
      </c>
      <c r="J232" s="4" t="s">
        <v>19</v>
      </c>
      <c r="K232">
        <v>1</v>
      </c>
      <c r="L232">
        <v>11</v>
      </c>
      <c r="M232" s="6">
        <f t="shared" si="7"/>
        <v>8.3333333333333329E-2</v>
      </c>
      <c r="N232" s="3">
        <v>-0.32774433998220376</v>
      </c>
      <c r="O232" s="4">
        <v>153.541544282057</v>
      </c>
      <c r="P232" s="5">
        <v>117</v>
      </c>
      <c r="Q232" s="6">
        <v>-0.23499999999999999</v>
      </c>
      <c r="R232" s="5">
        <v>115</v>
      </c>
      <c r="S232" s="4">
        <v>134.45113200355925</v>
      </c>
      <c r="T232" s="4">
        <v>66.199668469399001</v>
      </c>
      <c r="U232" s="5">
        <v>120</v>
      </c>
      <c r="V232" s="4">
        <v>87.341875812658003</v>
      </c>
      <c r="W232" s="5">
        <v>105</v>
      </c>
      <c r="X232" s="6">
        <v>-0.69699999999999995</v>
      </c>
      <c r="Y232" s="5">
        <v>118</v>
      </c>
      <c r="Z232" s="6">
        <v>0.157</v>
      </c>
      <c r="AA232" s="5">
        <v>76</v>
      </c>
      <c r="AB232" s="3">
        <v>-0.21608502169099736</v>
      </c>
      <c r="AC232" s="5">
        <v>120</v>
      </c>
      <c r="AD232" s="3">
        <v>-7.2833601580668858E-2</v>
      </c>
      <c r="AE232" s="5">
        <v>83</v>
      </c>
      <c r="AF232" s="3">
        <v>-3.8825716710537549E-2</v>
      </c>
      <c r="AG232" s="5">
        <v>116</v>
      </c>
      <c r="AH232" s="6">
        <v>0.442</v>
      </c>
      <c r="AI232" s="5">
        <v>116</v>
      </c>
    </row>
    <row r="233" spans="1:35">
      <c r="A233">
        <v>875</v>
      </c>
      <c r="B233">
        <v>2012</v>
      </c>
      <c r="C233">
        <v>115</v>
      </c>
      <c r="D233" t="s">
        <v>90</v>
      </c>
      <c r="E233" s="2" t="str">
        <f t="shared" si="6"/>
        <v>2012-Florida Atlantic</v>
      </c>
      <c r="F233" s="2" t="s">
        <v>6</v>
      </c>
      <c r="G233" s="2" t="s">
        <v>42</v>
      </c>
      <c r="H233" s="2" t="s">
        <v>42</v>
      </c>
      <c r="I233" t="str">
        <f>CONCATENATE(B233,"-",G233)</f>
        <v>2012-Sun Belt</v>
      </c>
      <c r="J233" s="4" t="s">
        <v>18</v>
      </c>
      <c r="K233">
        <v>3</v>
      </c>
      <c r="L233">
        <v>9</v>
      </c>
      <c r="M233" s="6">
        <f t="shared" si="7"/>
        <v>0.25</v>
      </c>
      <c r="N233" s="3">
        <v>-0.21771767169808542</v>
      </c>
      <c r="O233" s="4">
        <v>173.68220401875899</v>
      </c>
      <c r="P233" s="5">
        <v>112</v>
      </c>
      <c r="Q233" s="6">
        <v>-0.17</v>
      </c>
      <c r="R233" s="5">
        <v>114</v>
      </c>
      <c r="S233" s="4">
        <v>156.45646566038292</v>
      </c>
      <c r="T233" s="4">
        <v>83.948512495277598</v>
      </c>
      <c r="U233" s="5">
        <v>115</v>
      </c>
      <c r="V233" s="4">
        <v>89.733691523481397</v>
      </c>
      <c r="W233" s="5">
        <v>95</v>
      </c>
      <c r="X233" s="6">
        <v>-0.34599999999999997</v>
      </c>
      <c r="Y233" s="5">
        <v>107</v>
      </c>
      <c r="Z233" s="6">
        <v>0.41199999999999998</v>
      </c>
      <c r="AA233" s="5">
        <v>104</v>
      </c>
      <c r="AB233" s="3">
        <v>-0.11037454835072691</v>
      </c>
      <c r="AC233" s="5">
        <v>110</v>
      </c>
      <c r="AD233" s="3">
        <v>-0.10557617672313267</v>
      </c>
      <c r="AE233" s="5">
        <v>104</v>
      </c>
      <c r="AF233" s="3">
        <v>-1.7669466242258279E-3</v>
      </c>
      <c r="AG233" s="5">
        <v>69</v>
      </c>
      <c r="AH233" s="6">
        <v>0.48899999999999999</v>
      </c>
      <c r="AI233" s="5">
        <v>78</v>
      </c>
    </row>
    <row r="234" spans="1:35">
      <c r="A234">
        <v>823</v>
      </c>
      <c r="B234">
        <v>2005</v>
      </c>
      <c r="C234">
        <v>105</v>
      </c>
      <c r="D234" t="s">
        <v>92</v>
      </c>
      <c r="E234" s="2" t="str">
        <f t="shared" si="6"/>
        <v>2005-Florida International</v>
      </c>
      <c r="F234" s="2" t="s">
        <v>6</v>
      </c>
      <c r="G234" s="2" t="s">
        <v>42</v>
      </c>
      <c r="H234" s="2" t="s">
        <v>42</v>
      </c>
      <c r="I234" t="str">
        <f>CONCATENATE(B234,"-",G234)</f>
        <v>2005-Sun Belt</v>
      </c>
      <c r="J234" t="s">
        <v>53</v>
      </c>
      <c r="K234">
        <v>5</v>
      </c>
      <c r="L234">
        <v>6</v>
      </c>
      <c r="M234" s="6">
        <f t="shared" si="7"/>
        <v>0.45454545454545453</v>
      </c>
      <c r="N234" s="3">
        <v>-0.17890145701210458</v>
      </c>
      <c r="O234" s="4">
        <v>174.28114732018975</v>
      </c>
      <c r="P234" s="5">
        <v>102</v>
      </c>
      <c r="Q234" s="6">
        <v>-0.20865652549224684</v>
      </c>
      <c r="R234" s="5">
        <v>107</v>
      </c>
      <c r="S234" s="4">
        <v>164.21970859757909</v>
      </c>
      <c r="T234" s="4">
        <v>91.293483203770379</v>
      </c>
      <c r="U234" s="5">
        <v>91</v>
      </c>
      <c r="V234" s="4">
        <v>82.987664116419353</v>
      </c>
      <c r="W234" s="5">
        <v>113</v>
      </c>
      <c r="X234" s="6"/>
      <c r="Y234" s="5"/>
      <c r="Z234" s="6"/>
      <c r="AA234" s="5"/>
      <c r="AB234" s="3"/>
      <c r="AC234" s="5"/>
      <c r="AD234" s="3"/>
      <c r="AE234" s="5"/>
      <c r="AF234" s="3"/>
      <c r="AG234" s="5"/>
      <c r="AH234" s="6"/>
      <c r="AI234" s="5"/>
    </row>
    <row r="235" spans="1:35">
      <c r="A235">
        <v>835</v>
      </c>
      <c r="B235">
        <v>2006</v>
      </c>
      <c r="C235">
        <v>108</v>
      </c>
      <c r="D235" t="s">
        <v>92</v>
      </c>
      <c r="E235" s="2" t="str">
        <f t="shared" si="6"/>
        <v>2006-Florida International</v>
      </c>
      <c r="F235" s="2" t="s">
        <v>6</v>
      </c>
      <c r="G235" s="2" t="s">
        <v>42</v>
      </c>
      <c r="H235" s="2" t="s">
        <v>42</v>
      </c>
      <c r="I235" t="str">
        <f>CONCATENATE(B235,"-",G235)</f>
        <v>2006-Sun Belt</v>
      </c>
      <c r="J235" t="s">
        <v>85</v>
      </c>
      <c r="K235">
        <v>0</v>
      </c>
      <c r="L235">
        <v>12</v>
      </c>
      <c r="M235" s="6">
        <f t="shared" si="7"/>
        <v>0</v>
      </c>
      <c r="N235" s="3">
        <v>-0.18682935442827245</v>
      </c>
      <c r="O235" s="4">
        <v>165.05644722976149</v>
      </c>
      <c r="P235" s="5">
        <v>111</v>
      </c>
      <c r="Q235" s="6">
        <v>-0.17569670189316244</v>
      </c>
      <c r="R235" s="5">
        <v>105</v>
      </c>
      <c r="S235" s="4">
        <v>162.63412911434551</v>
      </c>
      <c r="T235" s="4">
        <v>70.120947362083157</v>
      </c>
      <c r="U235" s="5">
        <v>118</v>
      </c>
      <c r="V235" s="4">
        <v>94.935499867678331</v>
      </c>
      <c r="W235" s="5">
        <v>77</v>
      </c>
    </row>
    <row r="236" spans="1:35">
      <c r="A236">
        <v>932</v>
      </c>
      <c r="B236">
        <v>2007</v>
      </c>
      <c r="C236">
        <v>119</v>
      </c>
      <c r="D236" t="s">
        <v>92</v>
      </c>
      <c r="E236" s="2" t="str">
        <f t="shared" si="6"/>
        <v>2007-Florida International</v>
      </c>
      <c r="F236" s="2" t="s">
        <v>6</v>
      </c>
      <c r="G236" s="2" t="s">
        <v>42</v>
      </c>
      <c r="H236" s="2" t="s">
        <v>42</v>
      </c>
      <c r="I236" t="str">
        <f>CONCATENATE(B236,"-",G236)</f>
        <v>2007-Sun Belt</v>
      </c>
      <c r="J236" t="s">
        <v>19</v>
      </c>
      <c r="K236">
        <v>1</v>
      </c>
      <c r="L236">
        <v>11</v>
      </c>
      <c r="M236" s="6">
        <f t="shared" si="7"/>
        <v>8.3333333333333329E-2</v>
      </c>
      <c r="N236" s="3">
        <v>-0.27661723271954725</v>
      </c>
      <c r="O236" s="4">
        <v>158.04520355079023</v>
      </c>
      <c r="P236" s="5">
        <v>119</v>
      </c>
      <c r="Q236" s="6">
        <v>-0.19800000000000001</v>
      </c>
      <c r="R236" s="5">
        <v>114</v>
      </c>
      <c r="S236" s="4">
        <v>144.67655345609055</v>
      </c>
      <c r="T236" s="4">
        <v>73.994473482778218</v>
      </c>
      <c r="U236" s="5">
        <v>118</v>
      </c>
      <c r="V236" s="4">
        <v>84.05073006801203</v>
      </c>
      <c r="W236" s="5">
        <v>111</v>
      </c>
      <c r="X236" s="6">
        <v>-0.621</v>
      </c>
      <c r="Y236" s="5">
        <v>119</v>
      </c>
      <c r="Z236" s="6">
        <v>0.18</v>
      </c>
      <c r="AA236" s="5">
        <v>80</v>
      </c>
      <c r="AB236" s="3">
        <v>-0.18255208225955452</v>
      </c>
      <c r="AC236" s="5">
        <v>119</v>
      </c>
      <c r="AD236" s="3">
        <v>-8.1765019389306651E-2</v>
      </c>
      <c r="AE236" s="5">
        <v>95</v>
      </c>
      <c r="AF236" s="3">
        <v>-1.230013107068607E-2</v>
      </c>
      <c r="AG236" s="5">
        <v>90</v>
      </c>
      <c r="AH236" s="6">
        <v>0.45</v>
      </c>
      <c r="AI236" s="5">
        <v>115</v>
      </c>
    </row>
    <row r="237" spans="1:35">
      <c r="A237">
        <v>787</v>
      </c>
      <c r="B237">
        <v>2008</v>
      </c>
      <c r="C237">
        <v>101</v>
      </c>
      <c r="D237" t="s">
        <v>92</v>
      </c>
      <c r="E237" s="2" t="str">
        <f t="shared" si="6"/>
        <v>2008-Florida International</v>
      </c>
      <c r="F237" s="2" t="s">
        <v>6</v>
      </c>
      <c r="G237" s="2" t="s">
        <v>42</v>
      </c>
      <c r="H237" s="2" t="s">
        <v>42</v>
      </c>
      <c r="I237" t="str">
        <f>CONCATENATE(B237,"-",G237)</f>
        <v>2008-Sun Belt</v>
      </c>
      <c r="J237" t="s">
        <v>17</v>
      </c>
      <c r="K237">
        <v>5</v>
      </c>
      <c r="L237">
        <v>7</v>
      </c>
      <c r="M237" s="6">
        <f t="shared" si="7"/>
        <v>0.41666666666666669</v>
      </c>
      <c r="N237" s="3">
        <v>-0.15972013421019951</v>
      </c>
      <c r="O237" s="4">
        <v>187.3014751837695</v>
      </c>
      <c r="P237" s="5">
        <v>92</v>
      </c>
      <c r="Q237" s="6">
        <v>-0.17599999999999999</v>
      </c>
      <c r="R237" s="5">
        <v>110</v>
      </c>
      <c r="S237" s="4">
        <v>168.0559731579601</v>
      </c>
      <c r="T237" s="4">
        <v>89.347479935847829</v>
      </c>
      <c r="U237" s="5">
        <v>100</v>
      </c>
      <c r="V237" s="4">
        <v>97.953995247921682</v>
      </c>
      <c r="W237" s="5">
        <v>72</v>
      </c>
      <c r="X237" s="6">
        <v>-0.503</v>
      </c>
      <c r="Y237" s="5">
        <v>109</v>
      </c>
      <c r="Z237" s="6">
        <v>0.192</v>
      </c>
      <c r="AA237" s="5">
        <v>107</v>
      </c>
      <c r="AB237" s="3">
        <v>-0.12178114394241182</v>
      </c>
      <c r="AC237" s="5">
        <v>111</v>
      </c>
      <c r="AD237" s="3">
        <v>-4.7861054930793512E-2</v>
      </c>
      <c r="AE237" s="5">
        <v>81</v>
      </c>
      <c r="AF237" s="3">
        <v>9.9220646630058165E-3</v>
      </c>
      <c r="AG237" s="5">
        <v>34</v>
      </c>
      <c r="AH237" s="6">
        <v>0.51400000000000001</v>
      </c>
      <c r="AI237" s="5">
        <v>38</v>
      </c>
    </row>
    <row r="238" spans="1:35">
      <c r="A238">
        <v>922</v>
      </c>
      <c r="B238">
        <v>2009</v>
      </c>
      <c r="C238">
        <v>113</v>
      </c>
      <c r="D238" t="s">
        <v>92</v>
      </c>
      <c r="E238" s="2" t="str">
        <f t="shared" si="6"/>
        <v>2009-Florida International</v>
      </c>
      <c r="F238" s="2" t="s">
        <v>6</v>
      </c>
      <c r="G238" s="2" t="s">
        <v>42</v>
      </c>
      <c r="H238" s="2" t="s">
        <v>42</v>
      </c>
      <c r="I238" t="str">
        <f>CONCATENATE(B238,"-",G238)</f>
        <v>2009-Sun Belt</v>
      </c>
      <c r="J238" t="s">
        <v>18</v>
      </c>
      <c r="K238">
        <v>3</v>
      </c>
      <c r="L238">
        <v>9</v>
      </c>
      <c r="M238" s="6">
        <f t="shared" si="7"/>
        <v>0.25</v>
      </c>
      <c r="N238" s="3">
        <v>-0.2557439905026952</v>
      </c>
      <c r="O238" s="4">
        <v>160.029371825537</v>
      </c>
      <c r="P238" s="5">
        <v>114</v>
      </c>
      <c r="Q238" s="6">
        <v>-0.19</v>
      </c>
      <c r="R238" s="5">
        <v>106</v>
      </c>
      <c r="S238" s="4">
        <v>148.85120189946096</v>
      </c>
      <c r="T238" s="4">
        <v>74.287267993144283</v>
      </c>
      <c r="U238" s="5">
        <v>116</v>
      </c>
      <c r="V238" s="4">
        <v>85.742103832392701</v>
      </c>
      <c r="W238" s="5">
        <v>105</v>
      </c>
      <c r="X238" s="6">
        <v>-0.41199999999999998</v>
      </c>
      <c r="Y238" s="5">
        <v>109</v>
      </c>
      <c r="Z238" s="6">
        <v>0.4</v>
      </c>
      <c r="AA238" s="5">
        <v>107</v>
      </c>
      <c r="AB238" s="3">
        <v>-0.14964825776474583</v>
      </c>
      <c r="AC238" s="5">
        <v>115</v>
      </c>
      <c r="AD238" s="3">
        <v>-0.11657795640717065</v>
      </c>
      <c r="AE238" s="5">
        <v>108</v>
      </c>
      <c r="AF238" s="3">
        <v>1.0482223669221299E-2</v>
      </c>
      <c r="AG238" s="5">
        <v>38</v>
      </c>
      <c r="AH238" s="6">
        <v>0.50700000000000001</v>
      </c>
      <c r="AI238" s="5">
        <v>47</v>
      </c>
    </row>
    <row r="239" spans="1:35">
      <c r="A239">
        <v>465</v>
      </c>
      <c r="B239">
        <v>2010</v>
      </c>
      <c r="C239">
        <v>59</v>
      </c>
      <c r="D239" t="s">
        <v>92</v>
      </c>
      <c r="E239" s="2" t="str">
        <f t="shared" si="6"/>
        <v>2010-Florida International</v>
      </c>
      <c r="F239" s="2" t="s">
        <v>6</v>
      </c>
      <c r="G239" s="2" t="s">
        <v>42</v>
      </c>
      <c r="H239" s="2" t="s">
        <v>42</v>
      </c>
      <c r="I239" t="str">
        <f>CONCATENATE(B239,"-",G239)</f>
        <v>2010-Sun Belt</v>
      </c>
      <c r="J239" t="s">
        <v>12</v>
      </c>
      <c r="K239">
        <v>7</v>
      </c>
      <c r="L239">
        <v>6</v>
      </c>
      <c r="M239" s="6">
        <f t="shared" si="7"/>
        <v>0.53846153846153844</v>
      </c>
      <c r="N239" s="3">
        <v>3.8528187177142969E-3</v>
      </c>
      <c r="O239" s="4">
        <v>198.86968990193429</v>
      </c>
      <c r="P239" s="5">
        <v>71</v>
      </c>
      <c r="Q239" s="6">
        <v>3.0000000000000001E-3</v>
      </c>
      <c r="R239" s="5">
        <v>57</v>
      </c>
      <c r="S239" s="4">
        <v>200.77056374354285</v>
      </c>
      <c r="T239" s="4">
        <v>103.10869391895085</v>
      </c>
      <c r="U239" s="5">
        <v>64</v>
      </c>
      <c r="V239" s="4">
        <v>95.760995982983459</v>
      </c>
      <c r="W239" s="5">
        <v>82</v>
      </c>
      <c r="X239" s="6">
        <v>2.1999999999999999E-2</v>
      </c>
      <c r="Y239" s="5">
        <v>61</v>
      </c>
      <c r="Z239" s="6">
        <v>-9.4E-2</v>
      </c>
      <c r="AA239" s="5">
        <v>39</v>
      </c>
      <c r="AB239" s="3">
        <v>4.6967481586860952E-3</v>
      </c>
      <c r="AC239" s="5">
        <v>63</v>
      </c>
      <c r="AD239" s="3">
        <v>-3.9725394045311618E-3</v>
      </c>
      <c r="AE239" s="5">
        <v>55</v>
      </c>
      <c r="AF239" s="3">
        <v>3.1286099635593635E-3</v>
      </c>
      <c r="AG239" s="5">
        <v>58</v>
      </c>
      <c r="AH239" s="6">
        <v>0.51</v>
      </c>
      <c r="AI239" s="5">
        <v>47</v>
      </c>
    </row>
    <row r="240" spans="1:35">
      <c r="A240">
        <v>521</v>
      </c>
      <c r="B240">
        <v>2011</v>
      </c>
      <c r="C240">
        <v>69</v>
      </c>
      <c r="D240" t="s">
        <v>92</v>
      </c>
      <c r="E240" s="2" t="str">
        <f t="shared" si="6"/>
        <v>2011-Florida International</v>
      </c>
      <c r="F240" s="2" t="s">
        <v>6</v>
      </c>
      <c r="G240" s="2" t="s">
        <v>42</v>
      </c>
      <c r="H240" s="2" t="s">
        <v>42</v>
      </c>
      <c r="I240" t="str">
        <f>CONCATENATE(B240,"-",G240)</f>
        <v>2011-Sun Belt</v>
      </c>
      <c r="J240" s="4" t="s">
        <v>11</v>
      </c>
      <c r="K240">
        <v>8</v>
      </c>
      <c r="L240">
        <v>5</v>
      </c>
      <c r="M240" s="6">
        <f t="shared" si="7"/>
        <v>0.61538461538461542</v>
      </c>
      <c r="N240" s="3">
        <v>-2.8250902533933666E-2</v>
      </c>
      <c r="O240" s="4">
        <v>200.92161219971524</v>
      </c>
      <c r="P240" s="5">
        <v>64</v>
      </c>
      <c r="Q240" s="6">
        <v>-2.5999999999999999E-2</v>
      </c>
      <c r="R240" s="5">
        <v>69</v>
      </c>
      <c r="S240" s="4">
        <v>194.34981949321326</v>
      </c>
      <c r="T240" s="4">
        <v>91.638037422579231</v>
      </c>
      <c r="U240" s="5">
        <v>89</v>
      </c>
      <c r="V240" s="4">
        <v>109.28357477713601</v>
      </c>
      <c r="W240" s="5">
        <v>41</v>
      </c>
      <c r="X240" s="6">
        <v>-0.28899999999999998</v>
      </c>
      <c r="Y240" s="5">
        <v>99</v>
      </c>
      <c r="Z240" s="6">
        <v>-9.0999999999999998E-2</v>
      </c>
      <c r="AA240" s="5">
        <v>54</v>
      </c>
      <c r="AB240" s="3">
        <v>-7.750613012852374E-2</v>
      </c>
      <c r="AC240" s="5">
        <v>95</v>
      </c>
      <c r="AD240" s="3">
        <v>2.786457873049094E-2</v>
      </c>
      <c r="AE240" s="5">
        <v>49</v>
      </c>
      <c r="AF240" s="3">
        <v>2.1390648864099134E-2</v>
      </c>
      <c r="AG240" s="5">
        <v>11</v>
      </c>
      <c r="AH240" s="6">
        <v>0.50700000000000001</v>
      </c>
      <c r="AI240" s="5">
        <v>48</v>
      </c>
    </row>
    <row r="241" spans="1:35">
      <c r="A241">
        <v>581</v>
      </c>
      <c r="B241">
        <v>2012</v>
      </c>
      <c r="C241">
        <v>89</v>
      </c>
      <c r="D241" t="s">
        <v>92</v>
      </c>
      <c r="E241" s="2" t="str">
        <f t="shared" si="6"/>
        <v>2012-Florida International</v>
      </c>
      <c r="F241" s="2" t="s">
        <v>6</v>
      </c>
      <c r="G241" s="2" t="s">
        <v>42</v>
      </c>
      <c r="H241" s="2" t="s">
        <v>42</v>
      </c>
      <c r="I241" t="str">
        <f>CONCATENATE(B241,"-",G241)</f>
        <v>2012-Sun Belt</v>
      </c>
      <c r="J241" s="4" t="s">
        <v>18</v>
      </c>
      <c r="K241">
        <v>3</v>
      </c>
      <c r="L241">
        <v>9</v>
      </c>
      <c r="M241" s="6">
        <f t="shared" si="7"/>
        <v>0.25</v>
      </c>
      <c r="N241" s="3">
        <v>-0.11671703767247044</v>
      </c>
      <c r="O241" s="4">
        <v>189.918909152119</v>
      </c>
      <c r="P241" s="5">
        <v>83</v>
      </c>
      <c r="Q241" s="6">
        <v>-9.7000000000000003E-2</v>
      </c>
      <c r="R241" s="5">
        <v>85</v>
      </c>
      <c r="S241" s="4">
        <v>176.65659246550592</v>
      </c>
      <c r="T241" s="4">
        <v>89.204329588777824</v>
      </c>
      <c r="U241" s="5">
        <v>103</v>
      </c>
      <c r="V241" s="4">
        <v>100.71457956334118</v>
      </c>
      <c r="W241" s="5">
        <v>64</v>
      </c>
      <c r="X241" s="6">
        <v>-0.193</v>
      </c>
      <c r="Y241" s="5">
        <v>86</v>
      </c>
      <c r="Z241" s="6">
        <v>0.105</v>
      </c>
      <c r="AA241" s="5">
        <v>75</v>
      </c>
      <c r="AB241" s="3">
        <v>-7.0355846341115955E-2</v>
      </c>
      <c r="AC241" s="5">
        <v>99</v>
      </c>
      <c r="AD241" s="3">
        <v>-2.4082299112855001E-2</v>
      </c>
      <c r="AE241" s="5">
        <v>70</v>
      </c>
      <c r="AF241" s="3">
        <v>-2.2278892218499477E-2</v>
      </c>
      <c r="AG241" s="5">
        <v>107</v>
      </c>
      <c r="AH241" s="6">
        <v>0.47099999999999997</v>
      </c>
      <c r="AI241" s="5">
        <v>98</v>
      </c>
    </row>
    <row r="242" spans="1:35">
      <c r="A242">
        <v>215</v>
      </c>
      <c r="B242">
        <v>2005</v>
      </c>
      <c r="C242">
        <v>22</v>
      </c>
      <c r="D242" t="s">
        <v>93</v>
      </c>
      <c r="E242" s="2" t="str">
        <f t="shared" si="6"/>
        <v>2005-Florida State</v>
      </c>
      <c r="F242" s="2" t="s">
        <v>21</v>
      </c>
      <c r="G242" s="2" t="s">
        <v>59</v>
      </c>
      <c r="H242" s="2" t="s">
        <v>59</v>
      </c>
      <c r="I242" t="str">
        <f>CONCATENATE(B242,"-",G242)</f>
        <v>2005-ACC</v>
      </c>
      <c r="J242" t="s">
        <v>11</v>
      </c>
      <c r="K242">
        <v>8</v>
      </c>
      <c r="L242">
        <v>5</v>
      </c>
      <c r="M242" s="6">
        <f t="shared" si="7"/>
        <v>0.61538461538461542</v>
      </c>
      <c r="N242" s="3">
        <v>0.12901753114109538</v>
      </c>
      <c r="O242" s="4">
        <v>225.2289626246444</v>
      </c>
      <c r="P242" s="5">
        <v>25</v>
      </c>
      <c r="Q242" s="6">
        <v>0.15845040150243009</v>
      </c>
      <c r="R242" s="5">
        <v>20</v>
      </c>
      <c r="S242" s="4">
        <v>225.80350622821908</v>
      </c>
      <c r="T242" s="4">
        <v>105.73501294553881</v>
      </c>
      <c r="U242" s="5">
        <v>48</v>
      </c>
      <c r="V242" s="4">
        <v>119.4939496791056</v>
      </c>
      <c r="W242" s="5">
        <v>18</v>
      </c>
      <c r="X242" s="6"/>
      <c r="Y242" s="5"/>
      <c r="Z242" s="6"/>
      <c r="AA242" s="5"/>
      <c r="AB242" s="3"/>
      <c r="AC242" s="5"/>
      <c r="AD242" s="3"/>
      <c r="AE242" s="5"/>
      <c r="AF242" s="3"/>
      <c r="AG242" s="5"/>
      <c r="AH242" s="6"/>
      <c r="AI242" s="5"/>
    </row>
    <row r="243" spans="1:35">
      <c r="A243">
        <v>286</v>
      </c>
      <c r="B243">
        <v>2006</v>
      </c>
      <c r="C243">
        <v>33</v>
      </c>
      <c r="D243" t="s">
        <v>93</v>
      </c>
      <c r="E243" s="2" t="str">
        <f t="shared" si="6"/>
        <v>2006-Florida State</v>
      </c>
      <c r="F243" s="2" t="s">
        <v>21</v>
      </c>
      <c r="G243" s="2" t="s">
        <v>59</v>
      </c>
      <c r="H243" s="2" t="s">
        <v>60</v>
      </c>
      <c r="I243" t="str">
        <f>CONCATENATE(B243,"-",G243)</f>
        <v>2006-ACC</v>
      </c>
      <c r="J243" t="s">
        <v>12</v>
      </c>
      <c r="K243">
        <v>7</v>
      </c>
      <c r="L243">
        <v>6</v>
      </c>
      <c r="M243" s="6">
        <f t="shared" si="7"/>
        <v>0.53846153846153844</v>
      </c>
      <c r="N243" s="3">
        <v>9.0164635607412155E-2</v>
      </c>
      <c r="O243" s="4">
        <v>222.80369563212699</v>
      </c>
      <c r="P243" s="5">
        <v>34</v>
      </c>
      <c r="Q243" s="6">
        <v>9.7687351525476168E-2</v>
      </c>
      <c r="R243" s="5">
        <v>34</v>
      </c>
      <c r="S243" s="4">
        <v>218.03292712148243</v>
      </c>
      <c r="T243" s="4">
        <v>108.20779478563963</v>
      </c>
      <c r="U243" s="5">
        <v>41</v>
      </c>
      <c r="V243" s="4">
        <v>114.59590084648732</v>
      </c>
      <c r="W243" s="5">
        <v>25</v>
      </c>
    </row>
    <row r="244" spans="1:35">
      <c r="A244">
        <v>344</v>
      </c>
      <c r="B244">
        <v>2007</v>
      </c>
      <c r="C244">
        <v>46</v>
      </c>
      <c r="D244" t="s">
        <v>93</v>
      </c>
      <c r="E244" s="2" t="str">
        <f t="shared" si="6"/>
        <v>2007-Florida State</v>
      </c>
      <c r="F244" s="2" t="s">
        <v>21</v>
      </c>
      <c r="G244" s="2" t="s">
        <v>59</v>
      </c>
      <c r="H244" s="2" t="s">
        <v>60</v>
      </c>
      <c r="I244" t="str">
        <f>CONCATENATE(B244,"-",G244)</f>
        <v>2007-ACC</v>
      </c>
      <c r="J244" t="s">
        <v>12</v>
      </c>
      <c r="K244">
        <v>7</v>
      </c>
      <c r="L244">
        <v>6</v>
      </c>
      <c r="M244" s="6">
        <f t="shared" si="7"/>
        <v>0.53846153846153844</v>
      </c>
      <c r="N244" s="3">
        <v>5.9015172385774271E-2</v>
      </c>
      <c r="O244" s="4">
        <v>210.11607120844539</v>
      </c>
      <c r="P244" s="5">
        <v>49</v>
      </c>
      <c r="Q244" s="6">
        <v>8.4000000000000005E-2</v>
      </c>
      <c r="R244" s="5">
        <v>36</v>
      </c>
      <c r="S244" s="4">
        <v>211.80303447715485</v>
      </c>
      <c r="T244" s="4">
        <v>101.69475740194866</v>
      </c>
      <c r="U244" s="5">
        <v>59</v>
      </c>
      <c r="V244" s="4">
        <v>108.42131380649674</v>
      </c>
      <c r="W244" s="5">
        <v>40</v>
      </c>
      <c r="X244" s="6">
        <v>-2.3E-2</v>
      </c>
      <c r="Y244" s="5">
        <v>60</v>
      </c>
      <c r="Z244" s="6">
        <v>-0.222</v>
      </c>
      <c r="AA244" s="5">
        <v>36</v>
      </c>
      <c r="AB244" s="3">
        <v>-6.1426973579871017E-3</v>
      </c>
      <c r="AC244" s="5">
        <v>55</v>
      </c>
      <c r="AD244" s="3">
        <v>5.2423105066337267E-2</v>
      </c>
      <c r="AE244" s="5">
        <v>37</v>
      </c>
      <c r="AF244" s="3">
        <v>1.2734764677424106E-2</v>
      </c>
      <c r="AG244" s="5">
        <v>31</v>
      </c>
      <c r="AH244" s="6">
        <v>0.53</v>
      </c>
      <c r="AI244" s="5">
        <v>18</v>
      </c>
    </row>
    <row r="245" spans="1:35">
      <c r="A245">
        <v>187</v>
      </c>
      <c r="B245">
        <v>2008</v>
      </c>
      <c r="C245">
        <v>20</v>
      </c>
      <c r="D245" t="s">
        <v>93</v>
      </c>
      <c r="E245" s="2" t="str">
        <f t="shared" si="6"/>
        <v>2008-Florida State</v>
      </c>
      <c r="F245" s="2" t="s">
        <v>21</v>
      </c>
      <c r="G245" s="2" t="s">
        <v>59</v>
      </c>
      <c r="H245" s="2" t="s">
        <v>60</v>
      </c>
      <c r="I245" t="str">
        <f>CONCATENATE(B245,"-",G245)</f>
        <v>2008-ACC</v>
      </c>
      <c r="J245" t="s">
        <v>10</v>
      </c>
      <c r="K245">
        <v>9</v>
      </c>
      <c r="L245">
        <v>4</v>
      </c>
      <c r="M245" s="6">
        <f t="shared" si="7"/>
        <v>0.69230769230769229</v>
      </c>
      <c r="N245" s="3">
        <v>0.14400515240985695</v>
      </c>
      <c r="O245" s="4">
        <v>219.07784580898578</v>
      </c>
      <c r="P245" s="5">
        <v>35</v>
      </c>
      <c r="Q245" s="6">
        <v>0.191</v>
      </c>
      <c r="R245" s="5">
        <v>10</v>
      </c>
      <c r="S245" s="4">
        <v>228.8010304819714</v>
      </c>
      <c r="T245" s="4">
        <v>113.65858909524162</v>
      </c>
      <c r="U245" s="5">
        <v>28</v>
      </c>
      <c r="V245" s="4">
        <v>105.41925671374415</v>
      </c>
      <c r="W245" s="5">
        <v>48</v>
      </c>
      <c r="X245" s="6">
        <v>0.185</v>
      </c>
      <c r="Y245" s="5">
        <v>10</v>
      </c>
      <c r="Z245" s="6">
        <v>-0.318</v>
      </c>
      <c r="AA245" s="5">
        <v>93</v>
      </c>
      <c r="AB245" s="3">
        <v>6.0072820766015667E-2</v>
      </c>
      <c r="AC245" s="5">
        <v>34</v>
      </c>
      <c r="AD245" s="3">
        <v>5.7831677737816896E-2</v>
      </c>
      <c r="AE245" s="5">
        <v>28</v>
      </c>
      <c r="AF245" s="3">
        <v>2.610065390602441E-2</v>
      </c>
      <c r="AG245" s="5">
        <v>6</v>
      </c>
      <c r="AH245" s="6">
        <v>0.497</v>
      </c>
      <c r="AI245" s="5">
        <v>65</v>
      </c>
    </row>
    <row r="246" spans="1:35">
      <c r="A246">
        <v>287</v>
      </c>
      <c r="B246">
        <v>2009</v>
      </c>
      <c r="C246">
        <v>42</v>
      </c>
      <c r="D246" t="s">
        <v>93</v>
      </c>
      <c r="E246" s="2" t="str">
        <f t="shared" si="6"/>
        <v>2009-Florida State</v>
      </c>
      <c r="F246" s="2" t="s">
        <v>21</v>
      </c>
      <c r="G246" s="2" t="s">
        <v>59</v>
      </c>
      <c r="H246" s="2" t="s">
        <v>60</v>
      </c>
      <c r="I246" t="str">
        <f>CONCATENATE(B246,"-",G246)</f>
        <v>2009-ACC</v>
      </c>
      <c r="J246" t="s">
        <v>12</v>
      </c>
      <c r="K246">
        <v>7</v>
      </c>
      <c r="L246">
        <v>6</v>
      </c>
      <c r="M246" s="6">
        <f t="shared" si="7"/>
        <v>0.53846153846153844</v>
      </c>
      <c r="N246" s="3">
        <v>8.9715643682083179E-2</v>
      </c>
      <c r="O246" s="4">
        <v>220.33709128805555</v>
      </c>
      <c r="P246" s="5">
        <v>39</v>
      </c>
      <c r="Q246" s="6">
        <v>0.13300000000000001</v>
      </c>
      <c r="R246" s="5">
        <v>24</v>
      </c>
      <c r="S246" s="4">
        <v>217.94312873641664</v>
      </c>
      <c r="T246" s="4">
        <v>126.2917589340137</v>
      </c>
      <c r="U246" s="5">
        <v>8</v>
      </c>
      <c r="V246" s="4">
        <v>94.045332354041832</v>
      </c>
      <c r="W246" s="5">
        <v>76</v>
      </c>
      <c r="X246" s="6">
        <v>0.436</v>
      </c>
      <c r="Y246" s="5">
        <v>10</v>
      </c>
      <c r="Z246" s="6">
        <v>0.29099999999999998</v>
      </c>
      <c r="AA246" s="5">
        <v>93</v>
      </c>
      <c r="AB246" s="3">
        <v>0.13329589814006271</v>
      </c>
      <c r="AC246" s="5">
        <v>8</v>
      </c>
      <c r="AD246" s="3">
        <v>-7.5811376254733914E-2</v>
      </c>
      <c r="AE246" s="5">
        <v>90</v>
      </c>
      <c r="AF246" s="3">
        <v>3.2231121796754386E-2</v>
      </c>
      <c r="AG246" s="5">
        <v>7</v>
      </c>
      <c r="AH246" s="6">
        <v>0.53100000000000003</v>
      </c>
      <c r="AI246" s="5">
        <v>21</v>
      </c>
    </row>
    <row r="247" spans="1:35">
      <c r="A247">
        <v>120</v>
      </c>
      <c r="B247">
        <v>2010</v>
      </c>
      <c r="C247">
        <v>18</v>
      </c>
      <c r="D247" t="s">
        <v>93</v>
      </c>
      <c r="E247" s="2" t="str">
        <f t="shared" si="6"/>
        <v>2010-Florida State</v>
      </c>
      <c r="F247" s="2" t="s">
        <v>21</v>
      </c>
      <c r="G247" s="2" t="s">
        <v>59</v>
      </c>
      <c r="H247" s="2" t="s">
        <v>60</v>
      </c>
      <c r="I247" t="str">
        <f>CONCATENATE(B247,"-",G247)</f>
        <v>2010-ACC</v>
      </c>
      <c r="J247" t="s">
        <v>39</v>
      </c>
      <c r="K247">
        <v>10</v>
      </c>
      <c r="L247">
        <v>4</v>
      </c>
      <c r="M247" s="6">
        <f t="shared" si="7"/>
        <v>0.7142857142857143</v>
      </c>
      <c r="N247" s="3">
        <v>0.18972027652456228</v>
      </c>
      <c r="O247" s="4">
        <v>232.2853711248132</v>
      </c>
      <c r="P247" s="5">
        <v>22</v>
      </c>
      <c r="Q247" s="6">
        <v>0.182</v>
      </c>
      <c r="R247" s="5">
        <v>18</v>
      </c>
      <c r="S247" s="4">
        <v>237.94405530491247</v>
      </c>
      <c r="T247" s="4">
        <v>120.21676922486895</v>
      </c>
      <c r="U247" s="5">
        <v>16</v>
      </c>
      <c r="V247" s="4">
        <v>112.06860189994426</v>
      </c>
      <c r="W247" s="5">
        <v>30</v>
      </c>
      <c r="X247" s="6">
        <v>0.434</v>
      </c>
      <c r="Y247" s="5">
        <v>8</v>
      </c>
      <c r="Z247" s="6">
        <v>-0.115</v>
      </c>
      <c r="AA247" s="5">
        <v>38</v>
      </c>
      <c r="AB247" s="3">
        <v>0.1207054811701548</v>
      </c>
      <c r="AC247" s="5">
        <v>14</v>
      </c>
      <c r="AD247" s="3">
        <v>4.4182135086155733E-2</v>
      </c>
      <c r="AE247" s="5">
        <v>37</v>
      </c>
      <c r="AF247" s="3">
        <v>2.4832660268251722E-2</v>
      </c>
      <c r="AG247" s="5">
        <v>15</v>
      </c>
      <c r="AH247" s="6">
        <v>0.53100000000000003</v>
      </c>
      <c r="AI247" s="5">
        <v>20</v>
      </c>
    </row>
    <row r="248" spans="1:35">
      <c r="A248">
        <v>76</v>
      </c>
      <c r="B248">
        <v>2011</v>
      </c>
      <c r="C248">
        <v>10</v>
      </c>
      <c r="D248" t="s">
        <v>93</v>
      </c>
      <c r="E248" s="2" t="str">
        <f t="shared" si="6"/>
        <v>2011-Florida State</v>
      </c>
      <c r="F248" s="2" t="s">
        <v>21</v>
      </c>
      <c r="G248" s="2" t="s">
        <v>59</v>
      </c>
      <c r="H248" s="2" t="s">
        <v>60</v>
      </c>
      <c r="I248" t="str">
        <f>CONCATENATE(B248,"-",G248)</f>
        <v>2011-ACC</v>
      </c>
      <c r="J248" s="4" t="s">
        <v>10</v>
      </c>
      <c r="K248">
        <v>9</v>
      </c>
      <c r="L248">
        <v>4</v>
      </c>
      <c r="M248" s="6">
        <f t="shared" si="7"/>
        <v>0.69230769230769229</v>
      </c>
      <c r="N248" s="3">
        <v>0.24150102452144645</v>
      </c>
      <c r="O248" s="4">
        <v>246.83616427200275</v>
      </c>
      <c r="P248" s="5">
        <v>12</v>
      </c>
      <c r="Q248" s="6">
        <v>0.18</v>
      </c>
      <c r="R248" s="5">
        <v>12</v>
      </c>
      <c r="S248" s="4">
        <v>248.30020490428927</v>
      </c>
      <c r="T248" s="4">
        <v>105.50964818333323</v>
      </c>
      <c r="U248" s="5">
        <v>48</v>
      </c>
      <c r="V248" s="4">
        <v>141.32651608866951</v>
      </c>
      <c r="W248" s="5">
        <v>4</v>
      </c>
      <c r="X248" s="6">
        <v>5.1999999999999998E-2</v>
      </c>
      <c r="Y248" s="5">
        <v>54</v>
      </c>
      <c r="Z248" s="6">
        <v>-0.51</v>
      </c>
      <c r="AA248" s="5">
        <v>10</v>
      </c>
      <c r="AB248" s="3">
        <v>1.793220311783798E-2</v>
      </c>
      <c r="AC248" s="5">
        <v>50</v>
      </c>
      <c r="AD248" s="3">
        <v>0.18444888792316227</v>
      </c>
      <c r="AE248" s="5">
        <v>3</v>
      </c>
      <c r="AF248" s="3">
        <v>3.9119933480446213E-2</v>
      </c>
      <c r="AG248" s="5">
        <v>2</v>
      </c>
      <c r="AH248" s="6">
        <v>0.56000000000000005</v>
      </c>
      <c r="AI248" s="5">
        <v>3</v>
      </c>
    </row>
    <row r="249" spans="1:35">
      <c r="A249">
        <v>13</v>
      </c>
      <c r="B249">
        <v>2012</v>
      </c>
      <c r="C249">
        <v>5</v>
      </c>
      <c r="D249" t="s">
        <v>93</v>
      </c>
      <c r="E249" s="2" t="str">
        <f t="shared" si="6"/>
        <v>2012-Florida State</v>
      </c>
      <c r="F249" s="2" t="s">
        <v>21</v>
      </c>
      <c r="G249" s="2" t="s">
        <v>59</v>
      </c>
      <c r="H249" s="2" t="s">
        <v>60</v>
      </c>
      <c r="I249" t="str">
        <f>CONCATENATE(B249,"-",G249)</f>
        <v>2012-ACC</v>
      </c>
      <c r="J249" s="4" t="s">
        <v>25</v>
      </c>
      <c r="K249">
        <v>12</v>
      </c>
      <c r="L249">
        <v>2</v>
      </c>
      <c r="M249" s="6">
        <f t="shared" si="7"/>
        <v>0.8571428571428571</v>
      </c>
      <c r="N249" s="3">
        <v>0.29521879125595135</v>
      </c>
      <c r="O249" s="4">
        <v>263.43259795882625</v>
      </c>
      <c r="P249" s="5">
        <v>4</v>
      </c>
      <c r="Q249" s="6">
        <v>0.19500000000000001</v>
      </c>
      <c r="R249" s="5">
        <v>13</v>
      </c>
      <c r="S249" s="4">
        <v>259.0437582511903</v>
      </c>
      <c r="T249" s="4">
        <v>123.86276620789515</v>
      </c>
      <c r="U249" s="5">
        <v>10</v>
      </c>
      <c r="V249" s="4">
        <v>139.56983175093112</v>
      </c>
      <c r="W249" s="5">
        <v>3</v>
      </c>
      <c r="X249" s="6">
        <v>0.16300000000000001</v>
      </c>
      <c r="Y249" s="5">
        <v>41</v>
      </c>
      <c r="Z249" s="6">
        <v>-0.57099999999999995</v>
      </c>
      <c r="AA249" s="5">
        <v>9</v>
      </c>
      <c r="AB249" s="3">
        <v>8.4070839962089625E-2</v>
      </c>
      <c r="AC249" s="5">
        <v>23</v>
      </c>
      <c r="AD249" s="3">
        <v>0.19548870693568648</v>
      </c>
      <c r="AE249" s="5">
        <v>5</v>
      </c>
      <c r="AF249" s="3">
        <v>1.5659244358175211E-2</v>
      </c>
      <c r="AG249" s="5">
        <v>31</v>
      </c>
      <c r="AH249" s="6">
        <v>0.53900000000000003</v>
      </c>
      <c r="AI249" s="5">
        <v>14</v>
      </c>
    </row>
    <row r="250" spans="1:35">
      <c r="A250">
        <v>295</v>
      </c>
      <c r="B250">
        <v>2005</v>
      </c>
      <c r="C250">
        <v>29</v>
      </c>
      <c r="D250" t="s">
        <v>94</v>
      </c>
      <c r="E250" s="2" t="str">
        <f t="shared" si="6"/>
        <v>2005-Fresno State</v>
      </c>
      <c r="F250" s="2" t="s">
        <v>6</v>
      </c>
      <c r="G250" s="2" t="s">
        <v>55</v>
      </c>
      <c r="H250" s="2" t="s">
        <v>55</v>
      </c>
      <c r="I250" t="str">
        <f>CONCATENATE(B250,"-",G250)</f>
        <v>2005-WAC</v>
      </c>
      <c r="J250" t="s">
        <v>11</v>
      </c>
      <c r="K250">
        <v>8</v>
      </c>
      <c r="L250">
        <v>5</v>
      </c>
      <c r="M250" s="6">
        <f t="shared" si="7"/>
        <v>0.61538461538461542</v>
      </c>
      <c r="N250" s="3">
        <v>8.5854932672007611E-2</v>
      </c>
      <c r="O250" s="4">
        <v>226.66872025970986</v>
      </c>
      <c r="P250" s="5">
        <v>24</v>
      </c>
      <c r="Q250" s="6">
        <v>6.5096199980164499E-2</v>
      </c>
      <c r="R250" s="5">
        <v>37</v>
      </c>
      <c r="S250" s="4">
        <v>217.17098653440152</v>
      </c>
      <c r="T250" s="4">
        <v>117.61405687275999</v>
      </c>
      <c r="U250" s="5">
        <v>19</v>
      </c>
      <c r="V250" s="4">
        <v>109.05466338694987</v>
      </c>
      <c r="W250" s="5">
        <v>30</v>
      </c>
      <c r="X250" s="6"/>
      <c r="Y250" s="5"/>
      <c r="Z250" s="6"/>
      <c r="AA250" s="5"/>
      <c r="AB250" s="3"/>
      <c r="AC250" s="5"/>
      <c r="AD250" s="3"/>
      <c r="AE250" s="5"/>
      <c r="AF250" s="3"/>
      <c r="AG250" s="5"/>
      <c r="AH250" s="6"/>
      <c r="AI250" s="5"/>
    </row>
    <row r="251" spans="1:35">
      <c r="A251">
        <v>634</v>
      </c>
      <c r="B251">
        <v>2006</v>
      </c>
      <c r="C251">
        <v>80</v>
      </c>
      <c r="D251" t="s">
        <v>94</v>
      </c>
      <c r="E251" s="2" t="str">
        <f t="shared" si="6"/>
        <v>2006-Fresno State</v>
      </c>
      <c r="F251" s="2" t="s">
        <v>6</v>
      </c>
      <c r="G251" s="2" t="s">
        <v>55</v>
      </c>
      <c r="H251" s="2" t="s">
        <v>55</v>
      </c>
      <c r="I251" t="str">
        <f>CONCATENATE(B251,"-",G251)</f>
        <v>2006-WAC</v>
      </c>
      <c r="J251" t="s">
        <v>9</v>
      </c>
      <c r="K251">
        <v>4</v>
      </c>
      <c r="L251">
        <v>8</v>
      </c>
      <c r="M251" s="6">
        <f t="shared" si="7"/>
        <v>0.33333333333333331</v>
      </c>
      <c r="N251" s="3">
        <v>-8.1641234129190818E-2</v>
      </c>
      <c r="O251" s="4">
        <v>190.23048916519747</v>
      </c>
      <c r="P251" s="5">
        <v>80</v>
      </c>
      <c r="Q251" s="6">
        <v>-8.7645510751632599E-2</v>
      </c>
      <c r="R251" s="5">
        <v>82</v>
      </c>
      <c r="S251" s="4">
        <v>183.67175317416184</v>
      </c>
      <c r="T251" s="4">
        <v>93.258741846829849</v>
      </c>
      <c r="U251" s="5">
        <v>87</v>
      </c>
      <c r="V251" s="4">
        <v>96.971747318367605</v>
      </c>
      <c r="W251" s="5">
        <v>66</v>
      </c>
    </row>
    <row r="252" spans="1:35">
      <c r="A252">
        <v>389</v>
      </c>
      <c r="B252">
        <v>2007</v>
      </c>
      <c r="C252">
        <v>53</v>
      </c>
      <c r="D252" t="s">
        <v>94</v>
      </c>
      <c r="E252" s="2" t="str">
        <f t="shared" si="6"/>
        <v>2007-Fresno State</v>
      </c>
      <c r="F252" s="2" t="s">
        <v>6</v>
      </c>
      <c r="G252" s="2" t="s">
        <v>55</v>
      </c>
      <c r="H252" s="2" t="s">
        <v>55</v>
      </c>
      <c r="I252" t="str">
        <f>CONCATENATE(B252,"-",G252)</f>
        <v>2007-WAC</v>
      </c>
      <c r="J252" t="s">
        <v>10</v>
      </c>
      <c r="K252">
        <v>9</v>
      </c>
      <c r="L252">
        <v>4</v>
      </c>
      <c r="M252" s="6">
        <f t="shared" si="7"/>
        <v>0.69230769230769229</v>
      </c>
      <c r="N252" s="3">
        <v>3.4938272382344218E-2</v>
      </c>
      <c r="O252" s="4">
        <v>209.64706677963341</v>
      </c>
      <c r="P252" s="5">
        <v>51</v>
      </c>
      <c r="Q252" s="6">
        <v>1.7999999999999999E-2</v>
      </c>
      <c r="R252" s="5">
        <v>56</v>
      </c>
      <c r="S252" s="4">
        <v>206.98765447646883</v>
      </c>
      <c r="T252" s="4">
        <v>108.51462368771335</v>
      </c>
      <c r="U252" s="5">
        <v>40</v>
      </c>
      <c r="V252" s="4">
        <v>101.13244309192008</v>
      </c>
      <c r="W252" s="5">
        <v>62</v>
      </c>
      <c r="X252" s="6">
        <v>0.14099999999999999</v>
      </c>
      <c r="Y252" s="5">
        <v>39</v>
      </c>
      <c r="Z252" s="6">
        <v>0.20100000000000001</v>
      </c>
      <c r="AA252" s="5">
        <v>85</v>
      </c>
      <c r="AB252" s="3">
        <v>4.0101614751056357E-2</v>
      </c>
      <c r="AC252" s="5">
        <v>41</v>
      </c>
      <c r="AD252" s="3">
        <v>-3.8521471685855471E-2</v>
      </c>
      <c r="AE252" s="5">
        <v>75</v>
      </c>
      <c r="AF252" s="3">
        <v>3.3358129317143333E-2</v>
      </c>
      <c r="AG252" s="5">
        <v>3</v>
      </c>
      <c r="AH252" s="6">
        <v>0.55100000000000005</v>
      </c>
      <c r="AI252" s="5">
        <v>4</v>
      </c>
    </row>
    <row r="253" spans="1:35">
      <c r="A253">
        <v>630</v>
      </c>
      <c r="B253">
        <v>2008</v>
      </c>
      <c r="C253">
        <v>81</v>
      </c>
      <c r="D253" t="s">
        <v>94</v>
      </c>
      <c r="E253" s="2" t="str">
        <f t="shared" si="6"/>
        <v>2008-Fresno State</v>
      </c>
      <c r="F253" s="2" t="s">
        <v>6</v>
      </c>
      <c r="G253" s="2" t="s">
        <v>55</v>
      </c>
      <c r="H253" s="2" t="s">
        <v>55</v>
      </c>
      <c r="I253" t="str">
        <f>CONCATENATE(B253,"-",G253)</f>
        <v>2008-WAC</v>
      </c>
      <c r="J253" t="s">
        <v>13</v>
      </c>
      <c r="K253">
        <v>6</v>
      </c>
      <c r="L253">
        <v>7</v>
      </c>
      <c r="M253" s="6">
        <f t="shared" si="7"/>
        <v>0.46153846153846156</v>
      </c>
      <c r="N253" s="3">
        <v>-7.9772312756826669E-2</v>
      </c>
      <c r="O253" s="4">
        <v>196.13599366087954</v>
      </c>
      <c r="P253" s="5">
        <v>73</v>
      </c>
      <c r="Q253" s="6">
        <v>-6.7000000000000004E-2</v>
      </c>
      <c r="R253" s="5">
        <v>82</v>
      </c>
      <c r="S253" s="4">
        <v>184.04553744863466</v>
      </c>
      <c r="T253" s="4">
        <v>103.49870582471769</v>
      </c>
      <c r="U253" s="5">
        <v>54</v>
      </c>
      <c r="V253" s="4">
        <v>92.637287836161846</v>
      </c>
      <c r="W253" s="5">
        <v>91</v>
      </c>
      <c r="X253" s="6">
        <v>2.4E-2</v>
      </c>
      <c r="Y253" s="5">
        <v>48</v>
      </c>
      <c r="Z253" s="6">
        <v>0.34599999999999997</v>
      </c>
      <c r="AA253" s="5">
        <v>112</v>
      </c>
      <c r="AB253" s="3">
        <v>5.2881734455534736E-3</v>
      </c>
      <c r="AC253" s="5">
        <v>61</v>
      </c>
      <c r="AD253" s="3">
        <v>-8.8103386600042854E-2</v>
      </c>
      <c r="AE253" s="5">
        <v>99</v>
      </c>
      <c r="AF253" s="3">
        <v>3.0429003976627151E-3</v>
      </c>
      <c r="AG253" s="5">
        <v>53</v>
      </c>
      <c r="AH253" s="6">
        <v>0.495</v>
      </c>
      <c r="AI253" s="5">
        <v>68</v>
      </c>
    </row>
    <row r="254" spans="1:35">
      <c r="A254">
        <v>558</v>
      </c>
      <c r="B254">
        <v>2009</v>
      </c>
      <c r="C254">
        <v>66</v>
      </c>
      <c r="D254" t="s">
        <v>94</v>
      </c>
      <c r="E254" s="2" t="str">
        <f t="shared" si="6"/>
        <v>2009-Fresno State</v>
      </c>
      <c r="F254" s="2" t="s">
        <v>6</v>
      </c>
      <c r="G254" s="2" t="s">
        <v>55</v>
      </c>
      <c r="H254" s="2" t="s">
        <v>55</v>
      </c>
      <c r="I254" t="str">
        <f>CONCATENATE(B254,"-",G254)</f>
        <v>2009-WAC</v>
      </c>
      <c r="J254" t="s">
        <v>11</v>
      </c>
      <c r="K254">
        <v>8</v>
      </c>
      <c r="L254">
        <v>5</v>
      </c>
      <c r="M254" s="6">
        <f t="shared" si="7"/>
        <v>0.61538461538461542</v>
      </c>
      <c r="N254" s="3">
        <v>-4.2326327786601267E-2</v>
      </c>
      <c r="O254" s="4">
        <v>208.88701495485037</v>
      </c>
      <c r="P254" s="5">
        <v>54</v>
      </c>
      <c r="Q254" s="6">
        <v>-7.0000000000000007E-2</v>
      </c>
      <c r="R254" s="5">
        <v>81</v>
      </c>
      <c r="S254" s="4">
        <v>191.53473444267973</v>
      </c>
      <c r="T254" s="4">
        <v>110.51543147884429</v>
      </c>
      <c r="U254" s="5">
        <v>46</v>
      </c>
      <c r="V254" s="4">
        <v>98.371583476006066</v>
      </c>
      <c r="W254" s="5">
        <v>72</v>
      </c>
      <c r="X254" s="6">
        <v>7.5999999999999998E-2</v>
      </c>
      <c r="Y254" s="5">
        <v>48</v>
      </c>
      <c r="Z254" s="6">
        <v>0.50800000000000001</v>
      </c>
      <c r="AA254" s="5">
        <v>112</v>
      </c>
      <c r="AB254" s="3">
        <v>3.0264273796013628E-2</v>
      </c>
      <c r="AC254" s="5">
        <v>47</v>
      </c>
      <c r="AD254" s="3">
        <v>-0.10043860459532632</v>
      </c>
      <c r="AE254" s="5">
        <v>102</v>
      </c>
      <c r="AF254" s="3">
        <v>2.7848003012711425E-2</v>
      </c>
      <c r="AG254" s="5">
        <v>9</v>
      </c>
      <c r="AH254" s="6">
        <v>0.52600000000000002</v>
      </c>
      <c r="AI254" s="5">
        <v>30</v>
      </c>
    </row>
    <row r="255" spans="1:35">
      <c r="A255">
        <v>608</v>
      </c>
      <c r="B255">
        <v>2010</v>
      </c>
      <c r="C255">
        <v>74</v>
      </c>
      <c r="D255" t="s">
        <v>94</v>
      </c>
      <c r="E255" s="2" t="str">
        <f t="shared" si="6"/>
        <v>2010-Fresno State</v>
      </c>
      <c r="F255" s="2" t="s">
        <v>6</v>
      </c>
      <c r="G255" s="2" t="s">
        <v>55</v>
      </c>
      <c r="H255" s="2" t="s">
        <v>55</v>
      </c>
      <c r="I255" t="str">
        <f>CONCATENATE(B255,"-",G255)</f>
        <v>2010-WAC</v>
      </c>
      <c r="J255" t="s">
        <v>11</v>
      </c>
      <c r="K255">
        <v>8</v>
      </c>
      <c r="L255">
        <v>5</v>
      </c>
      <c r="M255" s="6">
        <f t="shared" si="7"/>
        <v>0.61538461538461542</v>
      </c>
      <c r="N255" s="3">
        <v>-6.5220535551317613E-2</v>
      </c>
      <c r="O255" s="4">
        <v>204.14844467846294</v>
      </c>
      <c r="P255" s="5">
        <v>62</v>
      </c>
      <c r="Q255" s="6">
        <v>-0.1</v>
      </c>
      <c r="R255" s="5">
        <v>86</v>
      </c>
      <c r="S255" s="4">
        <v>186.95589288973648</v>
      </c>
      <c r="T255" s="4">
        <v>100.75041832168492</v>
      </c>
      <c r="U255" s="5">
        <v>63</v>
      </c>
      <c r="V255" s="4">
        <v>103.39802635677803</v>
      </c>
      <c r="W255" s="5">
        <v>51</v>
      </c>
      <c r="X255" s="6">
        <v>-0.16</v>
      </c>
      <c r="Y255" s="5">
        <v>85</v>
      </c>
      <c r="Z255" s="6">
        <v>0.25</v>
      </c>
      <c r="AA255" s="5">
        <v>98</v>
      </c>
      <c r="AB255" s="3">
        <v>-3.2287824053160177E-2</v>
      </c>
      <c r="AC255" s="5">
        <v>75</v>
      </c>
      <c r="AD255" s="3">
        <v>-4.0748785867049664E-2</v>
      </c>
      <c r="AE255" s="5">
        <v>78</v>
      </c>
      <c r="AF255" s="3">
        <v>7.8160743688922233E-3</v>
      </c>
      <c r="AG255" s="5">
        <v>45</v>
      </c>
      <c r="AH255" s="6">
        <v>0.501</v>
      </c>
      <c r="AI255" s="5">
        <v>59</v>
      </c>
    </row>
    <row r="256" spans="1:35">
      <c r="A256">
        <v>732</v>
      </c>
      <c r="B256">
        <v>2011</v>
      </c>
      <c r="C256">
        <v>91</v>
      </c>
      <c r="D256" t="s">
        <v>94</v>
      </c>
      <c r="E256" s="2" t="str">
        <f t="shared" si="6"/>
        <v>2011-Fresno State</v>
      </c>
      <c r="F256" s="2" t="s">
        <v>6</v>
      </c>
      <c r="G256" s="2" t="s">
        <v>55</v>
      </c>
      <c r="H256" s="2" t="s">
        <v>55</v>
      </c>
      <c r="I256" t="str">
        <f>CONCATENATE(B256,"-",G256)</f>
        <v>2011-WAC</v>
      </c>
      <c r="J256" s="4" t="s">
        <v>95</v>
      </c>
      <c r="K256">
        <v>4</v>
      </c>
      <c r="L256">
        <v>9</v>
      </c>
      <c r="M256" s="6">
        <f t="shared" si="7"/>
        <v>0.30769230769230771</v>
      </c>
      <c r="N256" s="3">
        <v>-0.12760797446969632</v>
      </c>
      <c r="O256" s="4">
        <v>189.10496129112255</v>
      </c>
      <c r="P256" s="5">
        <v>88</v>
      </c>
      <c r="Q256" s="6">
        <v>-7.9000000000000001E-2</v>
      </c>
      <c r="R256" s="5">
        <v>84</v>
      </c>
      <c r="S256" s="4">
        <v>174.47840510606073</v>
      </c>
      <c r="T256" s="4">
        <v>103.5750013599164</v>
      </c>
      <c r="U256" s="5">
        <v>55</v>
      </c>
      <c r="V256" s="4">
        <v>85.52995993120615</v>
      </c>
      <c r="W256" s="5">
        <v>109</v>
      </c>
      <c r="X256" s="6">
        <v>0.13700000000000001</v>
      </c>
      <c r="Y256" s="5">
        <v>44</v>
      </c>
      <c r="Z256" s="6">
        <v>0.46600000000000003</v>
      </c>
      <c r="AA256" s="5">
        <v>107</v>
      </c>
      <c r="AB256" s="3">
        <v>2.6846843679088243E-2</v>
      </c>
      <c r="AC256" s="5">
        <v>46</v>
      </c>
      <c r="AD256" s="3">
        <v>-0.12952267112837762</v>
      </c>
      <c r="AE256" s="5">
        <v>110</v>
      </c>
      <c r="AF256" s="3">
        <v>-2.4932147020406938E-2</v>
      </c>
      <c r="AG256" s="5">
        <v>101</v>
      </c>
      <c r="AH256" s="6">
        <v>0.47799999999999998</v>
      </c>
      <c r="AI256" s="5">
        <v>92</v>
      </c>
    </row>
    <row r="257" spans="1:35">
      <c r="A257">
        <v>607</v>
      </c>
      <c r="B257">
        <v>2012</v>
      </c>
      <c r="C257">
        <v>34</v>
      </c>
      <c r="D257" t="s">
        <v>94</v>
      </c>
      <c r="E257" s="2" t="str">
        <f t="shared" si="6"/>
        <v>2012-Fresno State</v>
      </c>
      <c r="F257" s="2" t="s">
        <v>6</v>
      </c>
      <c r="G257" s="2" t="s">
        <v>7</v>
      </c>
      <c r="H257" s="2" t="s">
        <v>7</v>
      </c>
      <c r="I257" t="str">
        <f>CONCATENATE(B257,"-",G257)</f>
        <v>2012-Mountain West</v>
      </c>
      <c r="J257" s="4" t="s">
        <v>10</v>
      </c>
      <c r="K257">
        <v>9</v>
      </c>
      <c r="L257">
        <v>4</v>
      </c>
      <c r="M257" s="6">
        <f t="shared" si="7"/>
        <v>0.69230769230769229</v>
      </c>
      <c r="N257" s="3">
        <v>0.1155316723593714</v>
      </c>
      <c r="O257" s="4">
        <v>241.99645029327371</v>
      </c>
      <c r="P257" s="5">
        <v>14</v>
      </c>
      <c r="Q257" s="6">
        <v>4.2999999999999997E-2</v>
      </c>
      <c r="R257" s="5">
        <v>54</v>
      </c>
      <c r="S257" s="4">
        <v>223.10633447187428</v>
      </c>
      <c r="T257" s="4">
        <v>116.92531006613636</v>
      </c>
      <c r="U257" s="5">
        <v>32</v>
      </c>
      <c r="V257" s="4">
        <v>125.07114022713733</v>
      </c>
      <c r="W257" s="5">
        <v>17</v>
      </c>
      <c r="X257" s="6">
        <v>-0.17899999999999999</v>
      </c>
      <c r="Y257" s="5">
        <v>83</v>
      </c>
      <c r="Z257" s="6">
        <v>-0.312</v>
      </c>
      <c r="AA257" s="5">
        <v>28</v>
      </c>
      <c r="AB257" s="3">
        <v>7.7679221509933515E-3</v>
      </c>
      <c r="AC257" s="5">
        <v>58</v>
      </c>
      <c r="AD257" s="3">
        <v>0.11242439202879977</v>
      </c>
      <c r="AE257" s="5">
        <v>21</v>
      </c>
      <c r="AF257" s="3">
        <v>-4.660641820421728E-3</v>
      </c>
      <c r="AG257" s="5">
        <v>80</v>
      </c>
      <c r="AH257" s="6">
        <v>0.52700000000000002</v>
      </c>
      <c r="AI257" s="5">
        <v>28</v>
      </c>
    </row>
    <row r="258" spans="1:35">
      <c r="A258">
        <v>95</v>
      </c>
      <c r="B258">
        <v>2005</v>
      </c>
      <c r="C258">
        <v>9</v>
      </c>
      <c r="D258" t="s">
        <v>96</v>
      </c>
      <c r="E258" s="2" t="str">
        <f t="shared" ref="E258:E321" si="8">CONCATENATE(B258,"-",D258)</f>
        <v>2005-Georgia</v>
      </c>
      <c r="F258" s="2" t="s">
        <v>21</v>
      </c>
      <c r="G258" s="2" t="s">
        <v>22</v>
      </c>
      <c r="H258" s="2" t="s">
        <v>89</v>
      </c>
      <c r="I258" t="str">
        <f>CONCATENATE(B258,"-",G258)</f>
        <v>2005-SEC</v>
      </c>
      <c r="J258" t="s">
        <v>27</v>
      </c>
      <c r="K258">
        <v>10</v>
      </c>
      <c r="L258">
        <v>3</v>
      </c>
      <c r="M258" s="6">
        <f t="shared" ref="M258:M321" si="9">K258/(K258+L258)</f>
        <v>0.76923076923076927</v>
      </c>
      <c r="N258" s="3">
        <v>0.21812137956532696</v>
      </c>
      <c r="O258" s="4">
        <v>247.94599273725615</v>
      </c>
      <c r="P258" s="5">
        <v>8</v>
      </c>
      <c r="Q258" s="6">
        <v>0.22575185627966785</v>
      </c>
      <c r="R258" s="5">
        <v>7</v>
      </c>
      <c r="S258" s="4">
        <v>243.62427591306539</v>
      </c>
      <c r="T258" s="4">
        <v>126.18188721878261</v>
      </c>
      <c r="U258" s="5">
        <v>9</v>
      </c>
      <c r="V258" s="4">
        <v>121.76410551847354</v>
      </c>
      <c r="W258" s="5">
        <v>14</v>
      </c>
      <c r="X258" s="6"/>
      <c r="Y258" s="5"/>
      <c r="Z258" s="6"/>
      <c r="AA258" s="5"/>
      <c r="AB258" s="3"/>
      <c r="AC258" s="5"/>
      <c r="AD258" s="3"/>
      <c r="AE258" s="5"/>
      <c r="AF258" s="3"/>
      <c r="AG258" s="5"/>
      <c r="AH258" s="6"/>
      <c r="AI258" s="5"/>
    </row>
    <row r="259" spans="1:35">
      <c r="A259">
        <v>177</v>
      </c>
      <c r="B259">
        <v>2006</v>
      </c>
      <c r="C259">
        <v>24</v>
      </c>
      <c r="D259" t="s">
        <v>96</v>
      </c>
      <c r="E259" s="2" t="str">
        <f t="shared" si="8"/>
        <v>2006-Georgia</v>
      </c>
      <c r="F259" s="2" t="s">
        <v>21</v>
      </c>
      <c r="G259" s="2" t="s">
        <v>22</v>
      </c>
      <c r="H259" s="2" t="s">
        <v>89</v>
      </c>
      <c r="I259" t="str">
        <f>CONCATENATE(B259,"-",G259)</f>
        <v>2006-SEC</v>
      </c>
      <c r="J259" t="s">
        <v>10</v>
      </c>
      <c r="K259">
        <v>9</v>
      </c>
      <c r="L259">
        <v>4</v>
      </c>
      <c r="M259" s="6">
        <f t="shared" si="9"/>
        <v>0.69230769230769229</v>
      </c>
      <c r="N259" s="3">
        <v>0.1478435827961701</v>
      </c>
      <c r="O259" s="4">
        <v>226.41376917797453</v>
      </c>
      <c r="P259" s="5">
        <v>28</v>
      </c>
      <c r="Q259" s="6">
        <v>0.19550327047566635</v>
      </c>
      <c r="R259" s="5">
        <v>16</v>
      </c>
      <c r="S259" s="4">
        <v>229.56871655923402</v>
      </c>
      <c r="T259" s="4">
        <v>106.11833905174404</v>
      </c>
      <c r="U259" s="5">
        <v>49</v>
      </c>
      <c r="V259" s="4">
        <v>120.29543012623047</v>
      </c>
      <c r="W259" s="5">
        <v>17</v>
      </c>
    </row>
    <row r="260" spans="1:35">
      <c r="A260">
        <v>79</v>
      </c>
      <c r="B260">
        <v>2007</v>
      </c>
      <c r="C260">
        <v>10</v>
      </c>
      <c r="D260" t="s">
        <v>96</v>
      </c>
      <c r="E260" s="2" t="str">
        <f t="shared" si="8"/>
        <v>2007-Georgia</v>
      </c>
      <c r="F260" s="2" t="s">
        <v>21</v>
      </c>
      <c r="G260" s="2" t="s">
        <v>22</v>
      </c>
      <c r="H260" s="2" t="s">
        <v>89</v>
      </c>
      <c r="I260" t="str">
        <f>CONCATENATE(B260,"-",G260)</f>
        <v>2007-SEC</v>
      </c>
      <c r="J260" t="s">
        <v>40</v>
      </c>
      <c r="K260">
        <v>11</v>
      </c>
      <c r="L260">
        <v>2</v>
      </c>
      <c r="M260" s="6">
        <f t="shared" si="9"/>
        <v>0.84615384615384615</v>
      </c>
      <c r="N260" s="3">
        <v>0.23775897237283813</v>
      </c>
      <c r="O260" s="4">
        <v>230.997343722566</v>
      </c>
      <c r="P260" s="5">
        <v>22</v>
      </c>
      <c r="Q260" s="6">
        <v>0.222</v>
      </c>
      <c r="R260" s="5">
        <v>6</v>
      </c>
      <c r="S260" s="4">
        <v>247.55179447456763</v>
      </c>
      <c r="T260" s="4">
        <v>113.90365451844666</v>
      </c>
      <c r="U260" s="5">
        <v>30</v>
      </c>
      <c r="V260" s="4">
        <v>117.09368920411934</v>
      </c>
      <c r="W260" s="5">
        <v>19</v>
      </c>
      <c r="X260" s="6">
        <v>0.39400000000000002</v>
      </c>
      <c r="Y260" s="5">
        <v>12</v>
      </c>
      <c r="Z260" s="6">
        <v>-0.46400000000000002</v>
      </c>
      <c r="AA260" s="5">
        <v>13</v>
      </c>
      <c r="AB260" s="3">
        <v>9.7335025391476857E-2</v>
      </c>
      <c r="AC260" s="5">
        <v>17</v>
      </c>
      <c r="AD260" s="3">
        <v>0.1167798787748128</v>
      </c>
      <c r="AE260" s="5">
        <v>16</v>
      </c>
      <c r="AF260" s="3">
        <v>2.3644068206548498E-2</v>
      </c>
      <c r="AG260" s="5">
        <v>13</v>
      </c>
      <c r="AH260" s="6">
        <v>0.52400000000000002</v>
      </c>
      <c r="AI260" s="5">
        <v>26</v>
      </c>
    </row>
    <row r="261" spans="1:35">
      <c r="A261">
        <v>168</v>
      </c>
      <c r="B261">
        <v>2008</v>
      </c>
      <c r="C261">
        <v>18</v>
      </c>
      <c r="D261" t="s">
        <v>96</v>
      </c>
      <c r="E261" s="2" t="str">
        <f t="shared" si="8"/>
        <v>2008-Georgia</v>
      </c>
      <c r="F261" s="2" t="s">
        <v>21</v>
      </c>
      <c r="G261" s="2" t="s">
        <v>22</v>
      </c>
      <c r="H261" s="2" t="s">
        <v>89</v>
      </c>
      <c r="I261" t="str">
        <f>CONCATENATE(B261,"-",G261)</f>
        <v>2008-SEC</v>
      </c>
      <c r="J261" t="s">
        <v>27</v>
      </c>
      <c r="K261">
        <v>10</v>
      </c>
      <c r="L261">
        <v>3</v>
      </c>
      <c r="M261" s="6">
        <f t="shared" si="9"/>
        <v>0.76923076923076927</v>
      </c>
      <c r="N261" s="3">
        <v>0.15548786481623705</v>
      </c>
      <c r="O261" s="4">
        <v>236.68608147539487</v>
      </c>
      <c r="P261" s="5">
        <v>15</v>
      </c>
      <c r="Q261" s="6">
        <v>0.13800000000000001</v>
      </c>
      <c r="R261" s="5">
        <v>23</v>
      </c>
      <c r="S261" s="4">
        <v>231.09757296324742</v>
      </c>
      <c r="T261" s="4">
        <v>129.30280508094117</v>
      </c>
      <c r="U261" s="5">
        <v>6</v>
      </c>
      <c r="V261" s="4">
        <v>107.3832763944537</v>
      </c>
      <c r="W261" s="5">
        <v>41</v>
      </c>
      <c r="X261" s="6">
        <v>0.41199999999999998</v>
      </c>
      <c r="Y261" s="5">
        <v>37</v>
      </c>
      <c r="Z261" s="6">
        <v>-5.8999999999999997E-2</v>
      </c>
      <c r="AA261" s="5">
        <v>29</v>
      </c>
      <c r="AB261" s="3">
        <v>0.14092467555373886</v>
      </c>
      <c r="AC261" s="5">
        <v>8</v>
      </c>
      <c r="AD261" s="3">
        <v>1.9805413709956712E-2</v>
      </c>
      <c r="AE261" s="5">
        <v>51</v>
      </c>
      <c r="AF261" s="3">
        <v>-5.2422244474585366E-3</v>
      </c>
      <c r="AG261" s="5">
        <v>71</v>
      </c>
      <c r="AH261" s="6">
        <v>0.48699999999999999</v>
      </c>
      <c r="AI261" s="5">
        <v>79</v>
      </c>
    </row>
    <row r="262" spans="1:35">
      <c r="A262">
        <v>268</v>
      </c>
      <c r="B262">
        <v>2009</v>
      </c>
      <c r="C262">
        <v>40</v>
      </c>
      <c r="D262" t="s">
        <v>96</v>
      </c>
      <c r="E262" s="2" t="str">
        <f t="shared" si="8"/>
        <v>2009-Georgia</v>
      </c>
      <c r="F262" s="2" t="s">
        <v>21</v>
      </c>
      <c r="G262" s="2" t="s">
        <v>22</v>
      </c>
      <c r="H262" s="2" t="s">
        <v>89</v>
      </c>
      <c r="I262" t="str">
        <f>CONCATENATE(B262,"-",G262)</f>
        <v>2009-SEC</v>
      </c>
      <c r="J262" t="s">
        <v>11</v>
      </c>
      <c r="K262">
        <v>8</v>
      </c>
      <c r="L262">
        <v>5</v>
      </c>
      <c r="M262" s="6">
        <f t="shared" si="9"/>
        <v>0.61538461538461542</v>
      </c>
      <c r="N262" s="3">
        <v>9.7838425950981883E-2</v>
      </c>
      <c r="O262" s="4">
        <v>213.52464421306132</v>
      </c>
      <c r="P262" s="5">
        <v>50</v>
      </c>
      <c r="Q262" s="6">
        <v>0.11700000000000001</v>
      </c>
      <c r="R262" s="5">
        <v>29</v>
      </c>
      <c r="S262" s="4">
        <v>219.56768519019639</v>
      </c>
      <c r="T262" s="4">
        <v>112.75301095404299</v>
      </c>
      <c r="U262" s="5">
        <v>27</v>
      </c>
      <c r="V262" s="4">
        <v>100.77163325901833</v>
      </c>
      <c r="W262" s="5">
        <v>45</v>
      </c>
      <c r="X262" s="6">
        <v>0.158</v>
      </c>
      <c r="Y262" s="5">
        <v>37</v>
      </c>
      <c r="Z262" s="6">
        <v>-0.24</v>
      </c>
      <c r="AA262" s="5">
        <v>29</v>
      </c>
      <c r="AB262" s="3">
        <v>5.0055829331627645E-2</v>
      </c>
      <c r="AC262" s="5">
        <v>36</v>
      </c>
      <c r="AD262" s="3">
        <v>3.1377769492499923E-2</v>
      </c>
      <c r="AE262" s="5">
        <v>39</v>
      </c>
      <c r="AF262" s="3">
        <v>1.6404827126854309E-2</v>
      </c>
      <c r="AG262" s="5">
        <v>25</v>
      </c>
      <c r="AH262" s="6">
        <v>0.47299999999999998</v>
      </c>
      <c r="AI262" s="5">
        <v>96</v>
      </c>
    </row>
    <row r="263" spans="1:35">
      <c r="A263">
        <v>232</v>
      </c>
      <c r="B263">
        <v>2010</v>
      </c>
      <c r="C263">
        <v>29</v>
      </c>
      <c r="D263" t="s">
        <v>96</v>
      </c>
      <c r="E263" s="2" t="str">
        <f t="shared" si="8"/>
        <v>2010-Georgia</v>
      </c>
      <c r="F263" s="2" t="s">
        <v>21</v>
      </c>
      <c r="G263" s="2" t="s">
        <v>22</v>
      </c>
      <c r="H263" s="2" t="s">
        <v>89</v>
      </c>
      <c r="I263" t="str">
        <f>CONCATENATE(B263,"-",G263)</f>
        <v>2010-SEC</v>
      </c>
      <c r="J263" t="s">
        <v>13</v>
      </c>
      <c r="K263">
        <v>6</v>
      </c>
      <c r="L263">
        <v>7</v>
      </c>
      <c r="M263" s="6">
        <f t="shared" si="9"/>
        <v>0.46153846153846156</v>
      </c>
      <c r="N263" s="3">
        <v>0.11611570171437796</v>
      </c>
      <c r="O263" s="4">
        <v>227.27970872449424</v>
      </c>
      <c r="P263" s="5">
        <v>28</v>
      </c>
      <c r="Q263" s="6">
        <v>9.6000000000000002E-2</v>
      </c>
      <c r="R263" s="5">
        <v>34</v>
      </c>
      <c r="S263" s="4">
        <v>223.22314034287558</v>
      </c>
      <c r="T263" s="4">
        <v>115.43169762891792</v>
      </c>
      <c r="U263" s="5">
        <v>32</v>
      </c>
      <c r="V263" s="4">
        <v>111.84801109557634</v>
      </c>
      <c r="W263" s="5">
        <v>38</v>
      </c>
      <c r="X263" s="6">
        <v>0.16400000000000001</v>
      </c>
      <c r="Y263" s="5">
        <v>33</v>
      </c>
      <c r="Z263" s="6">
        <v>-1.6E-2</v>
      </c>
      <c r="AA263" s="5">
        <v>55</v>
      </c>
      <c r="AB263" s="3">
        <v>6.2309139519268905E-2</v>
      </c>
      <c r="AC263" s="5">
        <v>26</v>
      </c>
      <c r="AD263" s="3">
        <v>2.6979004284587778E-2</v>
      </c>
      <c r="AE263" s="5">
        <v>40</v>
      </c>
      <c r="AF263" s="3">
        <v>2.6827557910521275E-2</v>
      </c>
      <c r="AG263" s="5">
        <v>11</v>
      </c>
      <c r="AH263" s="6">
        <v>0.53800000000000003</v>
      </c>
      <c r="AI263" s="5">
        <v>16</v>
      </c>
    </row>
    <row r="264" spans="1:35">
      <c r="A264">
        <v>88</v>
      </c>
      <c r="B264">
        <v>2011</v>
      </c>
      <c r="C264">
        <v>14</v>
      </c>
      <c r="D264" t="s">
        <v>96</v>
      </c>
      <c r="E264" s="2" t="str">
        <f t="shared" si="8"/>
        <v>2011-Georgia</v>
      </c>
      <c r="F264" s="2" t="s">
        <v>21</v>
      </c>
      <c r="G264" s="2" t="s">
        <v>22</v>
      </c>
      <c r="H264" s="2" t="s">
        <v>89</v>
      </c>
      <c r="I264" t="str">
        <f>CONCATENATE(B264,"-",G264)</f>
        <v>2011-SEC</v>
      </c>
      <c r="J264" s="4" t="s">
        <v>39</v>
      </c>
      <c r="K264">
        <v>10</v>
      </c>
      <c r="L264">
        <v>4</v>
      </c>
      <c r="M264" s="6">
        <f t="shared" si="9"/>
        <v>0.7142857142857143</v>
      </c>
      <c r="N264" s="3">
        <v>0.22772005002580276</v>
      </c>
      <c r="O264" s="4">
        <v>251.20971529039096</v>
      </c>
      <c r="P264" s="5">
        <v>9</v>
      </c>
      <c r="Q264" s="6">
        <v>0.152</v>
      </c>
      <c r="R264" s="5">
        <v>19</v>
      </c>
      <c r="S264" s="4">
        <v>245.54401000516054</v>
      </c>
      <c r="T264" s="4">
        <v>114.71354382933281</v>
      </c>
      <c r="U264" s="5">
        <v>25</v>
      </c>
      <c r="V264" s="4">
        <v>136.49617146105817</v>
      </c>
      <c r="W264" s="5">
        <v>8</v>
      </c>
      <c r="X264" s="6">
        <v>0.20100000000000001</v>
      </c>
      <c r="Y264" s="5">
        <v>34</v>
      </c>
      <c r="Z264" s="6">
        <v>-0.46899999999999997</v>
      </c>
      <c r="AA264" s="5">
        <v>11</v>
      </c>
      <c r="AB264" s="3">
        <v>6.8303170969335872E-2</v>
      </c>
      <c r="AC264" s="5">
        <v>28</v>
      </c>
      <c r="AD264" s="3">
        <v>0.16456022407116622</v>
      </c>
      <c r="AE264" s="5">
        <v>10</v>
      </c>
      <c r="AF264" s="3">
        <v>-5.1433450146993317E-3</v>
      </c>
      <c r="AG264" s="5">
        <v>76</v>
      </c>
      <c r="AH264" s="6">
        <v>0.498</v>
      </c>
      <c r="AI264" s="5">
        <v>63</v>
      </c>
    </row>
    <row r="265" spans="1:35">
      <c r="A265">
        <v>214</v>
      </c>
      <c r="B265">
        <v>2012</v>
      </c>
      <c r="C265">
        <v>6</v>
      </c>
      <c r="D265" t="s">
        <v>96</v>
      </c>
      <c r="E265" s="2" t="str">
        <f t="shared" si="8"/>
        <v>2012-Georgia</v>
      </c>
      <c r="F265" s="2" t="s">
        <v>21</v>
      </c>
      <c r="G265" s="2" t="s">
        <v>22</v>
      </c>
      <c r="H265" s="2" t="s">
        <v>89</v>
      </c>
      <c r="I265" t="str">
        <f>CONCATENATE(B265,"-",G265)</f>
        <v>2012-SEC</v>
      </c>
      <c r="J265" s="4" t="s">
        <v>25</v>
      </c>
      <c r="K265">
        <v>12</v>
      </c>
      <c r="L265">
        <v>2</v>
      </c>
      <c r="M265" s="6">
        <f t="shared" si="9"/>
        <v>0.8571428571428571</v>
      </c>
      <c r="N265" s="3">
        <v>0.29100708873385867</v>
      </c>
      <c r="O265" s="4">
        <v>254.59098107805542</v>
      </c>
      <c r="P265" s="5">
        <v>6</v>
      </c>
      <c r="Q265" s="6">
        <v>0.22700000000000001</v>
      </c>
      <c r="R265" s="5">
        <v>8</v>
      </c>
      <c r="S265" s="4">
        <v>258.20141774677171</v>
      </c>
      <c r="T265" s="4">
        <v>134.63836693539346</v>
      </c>
      <c r="U265" s="5">
        <v>3</v>
      </c>
      <c r="V265" s="4">
        <v>119.95261414266194</v>
      </c>
      <c r="W265" s="5">
        <v>14</v>
      </c>
      <c r="X265" s="6">
        <v>0.44500000000000001</v>
      </c>
      <c r="Y265" s="5">
        <v>14</v>
      </c>
      <c r="Z265" s="6">
        <v>-0.47499999999999998</v>
      </c>
      <c r="AA265" s="5">
        <v>17</v>
      </c>
      <c r="AB265" s="3">
        <v>0.1608060142707215</v>
      </c>
      <c r="AC265" s="5">
        <v>4</v>
      </c>
      <c r="AD265" s="3">
        <v>0.1257580999804824</v>
      </c>
      <c r="AE265" s="5">
        <v>18</v>
      </c>
      <c r="AF265" s="3">
        <v>4.4429744826547761E-3</v>
      </c>
      <c r="AG265" s="5">
        <v>53</v>
      </c>
      <c r="AH265" s="6">
        <v>0.52600000000000002</v>
      </c>
      <c r="AI265" s="5">
        <v>30</v>
      </c>
    </row>
    <row r="266" spans="1:35">
      <c r="A266">
        <v>282</v>
      </c>
      <c r="B266">
        <v>2005</v>
      </c>
      <c r="C266">
        <v>27</v>
      </c>
      <c r="D266" t="s">
        <v>97</v>
      </c>
      <c r="E266" s="2" t="str">
        <f t="shared" si="8"/>
        <v>2005-Georgia Tech</v>
      </c>
      <c r="F266" s="2" t="s">
        <v>21</v>
      </c>
      <c r="G266" s="2" t="s">
        <v>59</v>
      </c>
      <c r="H266" s="2" t="s">
        <v>59</v>
      </c>
      <c r="I266" t="str">
        <f>CONCATENATE(B266,"-",G266)</f>
        <v>2005-ACC</v>
      </c>
      <c r="J266" t="s">
        <v>37</v>
      </c>
      <c r="K266">
        <v>7</v>
      </c>
      <c r="L266">
        <v>5</v>
      </c>
      <c r="M266" s="6">
        <f t="shared" si="9"/>
        <v>0.58333333333333337</v>
      </c>
      <c r="N266" s="3">
        <v>9.1590645828736689E-2</v>
      </c>
      <c r="O266" s="4">
        <v>220.54277582564373</v>
      </c>
      <c r="P266" s="5">
        <v>29</v>
      </c>
      <c r="Q266" s="6">
        <v>0.10647494573421386</v>
      </c>
      <c r="R266" s="5">
        <v>30</v>
      </c>
      <c r="S266" s="4">
        <v>218.31812916574734</v>
      </c>
      <c r="T266" s="4">
        <v>105.55141845248137</v>
      </c>
      <c r="U266" s="5">
        <v>49</v>
      </c>
      <c r="V266" s="4">
        <v>114.99135737316239</v>
      </c>
      <c r="W266" s="5">
        <v>23</v>
      </c>
      <c r="X266" s="6"/>
      <c r="Y266" s="5"/>
      <c r="Z266" s="6"/>
      <c r="AA266" s="5"/>
      <c r="AB266" s="3"/>
      <c r="AC266" s="5"/>
      <c r="AD266" s="3"/>
      <c r="AE266" s="5"/>
      <c r="AF266" s="3"/>
      <c r="AG266" s="5"/>
      <c r="AH266" s="6"/>
      <c r="AI266" s="5"/>
    </row>
    <row r="267" spans="1:35">
      <c r="A267">
        <v>213</v>
      </c>
      <c r="B267">
        <v>2006</v>
      </c>
      <c r="C267">
        <v>26</v>
      </c>
      <c r="D267" t="s">
        <v>97</v>
      </c>
      <c r="E267" s="2" t="str">
        <f t="shared" si="8"/>
        <v>2006-Georgia Tech</v>
      </c>
      <c r="F267" s="2" t="s">
        <v>21</v>
      </c>
      <c r="G267" s="2" t="s">
        <v>59</v>
      </c>
      <c r="H267" s="2" t="s">
        <v>84</v>
      </c>
      <c r="I267" t="str">
        <f>CONCATENATE(B267,"-",G267)</f>
        <v>2006-ACC</v>
      </c>
      <c r="J267" t="s">
        <v>62</v>
      </c>
      <c r="K267">
        <v>9</v>
      </c>
      <c r="L267">
        <v>5</v>
      </c>
      <c r="M267" s="6">
        <f t="shared" si="9"/>
        <v>0.6428571428571429</v>
      </c>
      <c r="N267" s="3">
        <v>0.12980181621398798</v>
      </c>
      <c r="O267" s="4">
        <v>229.34319637459657</v>
      </c>
      <c r="P267" s="5">
        <v>25</v>
      </c>
      <c r="Q267" s="6">
        <v>0.1451851409113501</v>
      </c>
      <c r="R267" s="5">
        <v>25</v>
      </c>
      <c r="S267" s="4">
        <v>225.9603632427976</v>
      </c>
      <c r="T267" s="4">
        <v>110.07339383675983</v>
      </c>
      <c r="U267" s="5">
        <v>38</v>
      </c>
      <c r="V267" s="4">
        <v>119.26980253783672</v>
      </c>
      <c r="W267" s="5">
        <v>19</v>
      </c>
    </row>
    <row r="268" spans="1:35">
      <c r="A268">
        <v>367</v>
      </c>
      <c r="B268">
        <v>2007</v>
      </c>
      <c r="C268">
        <v>51</v>
      </c>
      <c r="D268" t="s">
        <v>97</v>
      </c>
      <c r="E268" s="2" t="str">
        <f t="shared" si="8"/>
        <v>2007-Georgia Tech</v>
      </c>
      <c r="F268" s="2" t="s">
        <v>21</v>
      </c>
      <c r="G268" s="2" t="s">
        <v>59</v>
      </c>
      <c r="H268" s="2" t="s">
        <v>84</v>
      </c>
      <c r="I268" t="str">
        <f>CONCATENATE(B268,"-",G268)</f>
        <v>2007-ACC</v>
      </c>
      <c r="J268" t="s">
        <v>12</v>
      </c>
      <c r="K268">
        <v>7</v>
      </c>
      <c r="L268">
        <v>6</v>
      </c>
      <c r="M268" s="6">
        <f t="shared" si="9"/>
        <v>0.53846153846153844</v>
      </c>
      <c r="N268" s="3">
        <v>4.5105800192945175E-2</v>
      </c>
      <c r="O268" s="4">
        <v>208.78622797734471</v>
      </c>
      <c r="P268" s="5">
        <v>53</v>
      </c>
      <c r="Q268" s="6">
        <v>6.3E-2</v>
      </c>
      <c r="R268" s="5">
        <v>43</v>
      </c>
      <c r="S268" s="4">
        <v>209.02116003858904</v>
      </c>
      <c r="T268" s="4">
        <v>108.09702740032392</v>
      </c>
      <c r="U268" s="5">
        <v>43</v>
      </c>
      <c r="V268" s="4">
        <v>100.68920057702078</v>
      </c>
      <c r="W268" s="5">
        <v>63</v>
      </c>
      <c r="X268" s="6">
        <v>0.16400000000000001</v>
      </c>
      <c r="Y268" s="5">
        <v>34</v>
      </c>
      <c r="Z268" s="6">
        <v>8.5999999999999993E-2</v>
      </c>
      <c r="AA268" s="5">
        <v>69</v>
      </c>
      <c r="AB268" s="3">
        <v>4.2810015413030519E-2</v>
      </c>
      <c r="AC268" s="5">
        <v>39</v>
      </c>
      <c r="AD268" s="3">
        <v>-2.0435552852483996E-2</v>
      </c>
      <c r="AE268" s="5">
        <v>65</v>
      </c>
      <c r="AF268" s="3">
        <v>2.2731337632398655E-2</v>
      </c>
      <c r="AG268" s="5">
        <v>15</v>
      </c>
      <c r="AH268" s="6">
        <v>0.53300000000000003</v>
      </c>
      <c r="AI268" s="5">
        <v>16</v>
      </c>
    </row>
    <row r="269" spans="1:35">
      <c r="A269">
        <v>307</v>
      </c>
      <c r="B269">
        <v>2008</v>
      </c>
      <c r="C269">
        <v>37</v>
      </c>
      <c r="D269" t="s">
        <v>97</v>
      </c>
      <c r="E269" s="2" t="str">
        <f t="shared" si="8"/>
        <v>2008-Georgia Tech</v>
      </c>
      <c r="F269" s="2" t="s">
        <v>21</v>
      </c>
      <c r="G269" s="2" t="s">
        <v>59</v>
      </c>
      <c r="H269" s="2" t="s">
        <v>84</v>
      </c>
      <c r="I269" t="str">
        <f>CONCATENATE(B269,"-",G269)</f>
        <v>2008-ACC</v>
      </c>
      <c r="J269" t="s">
        <v>10</v>
      </c>
      <c r="K269">
        <v>9</v>
      </c>
      <c r="L269">
        <v>4</v>
      </c>
      <c r="M269" s="6">
        <f t="shared" si="9"/>
        <v>0.69230769230769229</v>
      </c>
      <c r="N269" s="3">
        <v>7.8342543471972823E-2</v>
      </c>
      <c r="O269" s="4">
        <v>209.532335519226</v>
      </c>
      <c r="P269" s="5">
        <v>51</v>
      </c>
      <c r="Q269" s="6">
        <v>0.158</v>
      </c>
      <c r="R269" s="5">
        <v>17</v>
      </c>
      <c r="S269" s="4">
        <v>215.66850869439457</v>
      </c>
      <c r="T269" s="4">
        <v>109.12656861275444</v>
      </c>
      <c r="U269" s="5">
        <v>41</v>
      </c>
      <c r="V269" s="4">
        <v>100.40576690647157</v>
      </c>
      <c r="W269" s="5">
        <v>67</v>
      </c>
      <c r="X269" s="6">
        <v>0.29199999999999998</v>
      </c>
      <c r="Y269" s="5">
        <v>2</v>
      </c>
      <c r="Z269" s="6">
        <v>-0.251</v>
      </c>
      <c r="AA269" s="5">
        <v>51</v>
      </c>
      <c r="AB269" s="3">
        <v>6.5617408052143375E-2</v>
      </c>
      <c r="AC269" s="5">
        <v>29</v>
      </c>
      <c r="AD269" s="3">
        <v>3.298101034420467E-2</v>
      </c>
      <c r="AE269" s="5">
        <v>43</v>
      </c>
      <c r="AF269" s="3">
        <v>-2.0255874924375222E-2</v>
      </c>
      <c r="AG269" s="5">
        <v>101</v>
      </c>
      <c r="AH269" s="6">
        <v>0.51200000000000001</v>
      </c>
      <c r="AI269" s="5">
        <v>40</v>
      </c>
    </row>
    <row r="270" spans="1:35">
      <c r="A270">
        <v>163</v>
      </c>
      <c r="B270">
        <v>2009</v>
      </c>
      <c r="C270">
        <v>21</v>
      </c>
      <c r="D270" t="s">
        <v>97</v>
      </c>
      <c r="E270" s="2" t="str">
        <f t="shared" si="8"/>
        <v>2009-Georgia Tech</v>
      </c>
      <c r="F270" s="2" t="s">
        <v>21</v>
      </c>
      <c r="G270" s="2" t="s">
        <v>59</v>
      </c>
      <c r="H270" s="2" t="s">
        <v>84</v>
      </c>
      <c r="I270" t="str">
        <f>CONCATENATE(B270,"-",G270)</f>
        <v>2009-ACC</v>
      </c>
      <c r="J270" t="s">
        <v>61</v>
      </c>
      <c r="K270">
        <v>11</v>
      </c>
      <c r="L270">
        <v>3</v>
      </c>
      <c r="M270" s="6">
        <f t="shared" si="9"/>
        <v>0.7857142857142857</v>
      </c>
      <c r="N270" s="3">
        <v>0.15819419070389704</v>
      </c>
      <c r="O270" s="4">
        <v>222.13831138318</v>
      </c>
      <c r="P270" s="5">
        <v>35</v>
      </c>
      <c r="Q270" s="6">
        <v>0.23599999999999999</v>
      </c>
      <c r="R270" s="5">
        <v>5</v>
      </c>
      <c r="S270" s="4">
        <v>231.6388381407794</v>
      </c>
      <c r="T270" s="4">
        <v>118.99581421655877</v>
      </c>
      <c r="U270" s="5">
        <v>21</v>
      </c>
      <c r="V270" s="4">
        <v>103.14249716662125</v>
      </c>
      <c r="W270" s="5">
        <v>48</v>
      </c>
      <c r="X270" s="6">
        <v>0.62</v>
      </c>
      <c r="Y270" s="5">
        <v>2</v>
      </c>
      <c r="Z270" s="6">
        <v>-0.05</v>
      </c>
      <c r="AA270" s="5">
        <v>51</v>
      </c>
      <c r="AB270" s="3">
        <v>0.14430734893646624</v>
      </c>
      <c r="AC270" s="5">
        <v>6</v>
      </c>
      <c r="AD270" s="3">
        <v>5.973694432480736E-3</v>
      </c>
      <c r="AE270" s="5">
        <v>53</v>
      </c>
      <c r="AF270" s="3">
        <v>7.913147334950037E-3</v>
      </c>
      <c r="AG270" s="5">
        <v>44</v>
      </c>
      <c r="AH270" s="6">
        <v>0.50600000000000001</v>
      </c>
      <c r="AI270" s="5">
        <v>49</v>
      </c>
    </row>
    <row r="271" spans="1:35">
      <c r="A271">
        <v>499</v>
      </c>
      <c r="B271">
        <v>2010</v>
      </c>
      <c r="C271">
        <v>64</v>
      </c>
      <c r="D271" t="s">
        <v>97</v>
      </c>
      <c r="E271" s="2" t="str">
        <f t="shared" si="8"/>
        <v>2010-Georgia Tech</v>
      </c>
      <c r="F271" s="2" t="s">
        <v>21</v>
      </c>
      <c r="G271" s="2" t="s">
        <v>59</v>
      </c>
      <c r="H271" s="2" t="s">
        <v>84</v>
      </c>
      <c r="I271" t="str">
        <f>CONCATENATE(B271,"-",G271)</f>
        <v>2010-ACC</v>
      </c>
      <c r="J271" t="s">
        <v>13</v>
      </c>
      <c r="K271">
        <v>6</v>
      </c>
      <c r="L271">
        <v>7</v>
      </c>
      <c r="M271" s="6">
        <f t="shared" si="9"/>
        <v>0.46153846153846156</v>
      </c>
      <c r="N271" s="3">
        <v>-1.753760411671024E-2</v>
      </c>
      <c r="O271" s="4">
        <v>200.62055404677292</v>
      </c>
      <c r="P271" s="5">
        <v>67</v>
      </c>
      <c r="Q271" s="6">
        <v>1.7999999999999999E-2</v>
      </c>
      <c r="R271" s="5">
        <v>51</v>
      </c>
      <c r="S271" s="4">
        <v>196.49247917665795</v>
      </c>
      <c r="T271" s="4">
        <v>104.23147655306582</v>
      </c>
      <c r="U271" s="5">
        <v>61</v>
      </c>
      <c r="V271" s="4">
        <v>96.389077493707077</v>
      </c>
      <c r="W271" s="5">
        <v>73</v>
      </c>
      <c r="X271" s="6">
        <v>9.4E-2</v>
      </c>
      <c r="Y271" s="5">
        <v>45</v>
      </c>
      <c r="Z271" s="6">
        <v>7.0999999999999994E-2</v>
      </c>
      <c r="AA271" s="5">
        <v>70</v>
      </c>
      <c r="AB271" s="3">
        <v>1.9848758680742925E-2</v>
      </c>
      <c r="AC271" s="5">
        <v>49</v>
      </c>
      <c r="AD271" s="3">
        <v>-2.9919122988957804E-2</v>
      </c>
      <c r="AE271" s="5">
        <v>70</v>
      </c>
      <c r="AF271" s="3">
        <v>-7.4672398084953615E-3</v>
      </c>
      <c r="AG271" s="5">
        <v>83</v>
      </c>
      <c r="AH271" s="6">
        <v>0.48599999999999999</v>
      </c>
      <c r="AI271" s="5">
        <v>78</v>
      </c>
    </row>
    <row r="272" spans="1:35">
      <c r="A272">
        <v>323</v>
      </c>
      <c r="B272">
        <v>2011</v>
      </c>
      <c r="C272">
        <v>41</v>
      </c>
      <c r="D272" t="s">
        <v>97</v>
      </c>
      <c r="E272" s="2" t="str">
        <f t="shared" si="8"/>
        <v>2011-Georgia Tech</v>
      </c>
      <c r="F272" s="2" t="s">
        <v>21</v>
      </c>
      <c r="G272" s="2" t="s">
        <v>59</v>
      </c>
      <c r="H272" s="2" t="s">
        <v>84</v>
      </c>
      <c r="I272" t="str">
        <f>CONCATENATE(B272,"-",G272)</f>
        <v>2011-ACC</v>
      </c>
      <c r="J272" s="4" t="s">
        <v>11</v>
      </c>
      <c r="K272">
        <v>8</v>
      </c>
      <c r="L272">
        <v>5</v>
      </c>
      <c r="M272" s="6">
        <f t="shared" si="9"/>
        <v>0.61538461538461542</v>
      </c>
      <c r="N272" s="3">
        <v>6.7692156768134421E-2</v>
      </c>
      <c r="O272" s="4">
        <v>216.10881049116796</v>
      </c>
      <c r="P272" s="5">
        <v>41</v>
      </c>
      <c r="Q272" s="6">
        <v>0.06</v>
      </c>
      <c r="R272" s="5">
        <v>43</v>
      </c>
      <c r="S272" s="4">
        <v>213.53843135362689</v>
      </c>
      <c r="T272" s="4">
        <v>121.39853889194332</v>
      </c>
      <c r="U272" s="5">
        <v>15</v>
      </c>
      <c r="V272" s="4">
        <v>94.710271599224626</v>
      </c>
      <c r="W272" s="5">
        <v>76</v>
      </c>
      <c r="X272" s="6">
        <v>0.4</v>
      </c>
      <c r="Y272" s="5">
        <v>16</v>
      </c>
      <c r="Z272" s="6">
        <v>0.01</v>
      </c>
      <c r="AA272" s="5">
        <v>61</v>
      </c>
      <c r="AB272" s="3">
        <v>0.12010888271510825</v>
      </c>
      <c r="AC272" s="5">
        <v>16</v>
      </c>
      <c r="AD272" s="3">
        <v>-2.8334538484080775E-2</v>
      </c>
      <c r="AE272" s="5">
        <v>68</v>
      </c>
      <c r="AF272" s="3">
        <v>-2.4082187462893055E-2</v>
      </c>
      <c r="AG272" s="5">
        <v>100</v>
      </c>
      <c r="AH272" s="6">
        <v>0.48399999999999999</v>
      </c>
      <c r="AI272" s="5">
        <v>82</v>
      </c>
    </row>
    <row r="273" spans="1:35">
      <c r="A273">
        <v>290</v>
      </c>
      <c r="B273">
        <v>2012</v>
      </c>
      <c r="C273">
        <v>49</v>
      </c>
      <c r="D273" t="s">
        <v>97</v>
      </c>
      <c r="E273" s="2" t="str">
        <f t="shared" si="8"/>
        <v>2012-Georgia Tech</v>
      </c>
      <c r="F273" s="2" t="s">
        <v>21</v>
      </c>
      <c r="G273" s="2" t="s">
        <v>59</v>
      </c>
      <c r="H273" s="2" t="s">
        <v>84</v>
      </c>
      <c r="I273" t="str">
        <f>CONCATENATE(B273,"-",G273)</f>
        <v>2012-ACC</v>
      </c>
      <c r="J273" s="4" t="s">
        <v>98</v>
      </c>
      <c r="K273">
        <v>7</v>
      </c>
      <c r="L273">
        <v>7</v>
      </c>
      <c r="M273" s="6">
        <f t="shared" si="9"/>
        <v>0.5</v>
      </c>
      <c r="N273" s="3">
        <v>6.1415827992307909E-2</v>
      </c>
      <c r="O273" s="4">
        <v>225.20979755827278</v>
      </c>
      <c r="P273" s="5">
        <v>29</v>
      </c>
      <c r="Q273" s="6">
        <v>4.7E-2</v>
      </c>
      <c r="R273" s="5">
        <v>50</v>
      </c>
      <c r="S273" s="4">
        <v>212.28316559846158</v>
      </c>
      <c r="T273" s="4">
        <v>119.43519496669002</v>
      </c>
      <c r="U273" s="5">
        <v>13</v>
      </c>
      <c r="V273" s="4">
        <v>105.77460259158278</v>
      </c>
      <c r="W273" s="5">
        <v>37</v>
      </c>
      <c r="X273" s="6">
        <v>0.246</v>
      </c>
      <c r="Y273" s="5">
        <v>26</v>
      </c>
      <c r="Z273" s="6">
        <v>3.6999999999999998E-2</v>
      </c>
      <c r="AA273" s="5">
        <v>64</v>
      </c>
      <c r="AB273" s="3">
        <v>8.588349512392314E-2</v>
      </c>
      <c r="AC273" s="5">
        <v>22</v>
      </c>
      <c r="AD273" s="3">
        <v>1.1530589196591624E-3</v>
      </c>
      <c r="AE273" s="5">
        <v>58</v>
      </c>
      <c r="AF273" s="3">
        <v>-2.5620726051274394E-2</v>
      </c>
      <c r="AG273" s="5">
        <v>112</v>
      </c>
      <c r="AH273" s="6">
        <v>0.49</v>
      </c>
      <c r="AI273" s="5">
        <v>77</v>
      </c>
    </row>
    <row r="274" spans="1:35">
      <c r="A274">
        <v>712</v>
      </c>
      <c r="B274">
        <v>2005</v>
      </c>
      <c r="C274">
        <v>93</v>
      </c>
      <c r="D274" t="s">
        <v>99</v>
      </c>
      <c r="E274" s="2" t="str">
        <f t="shared" si="8"/>
        <v>2005-Hawaii</v>
      </c>
      <c r="F274" s="2" t="s">
        <v>6</v>
      </c>
      <c r="G274" s="2" t="s">
        <v>55</v>
      </c>
      <c r="H274" s="2" t="s">
        <v>55</v>
      </c>
      <c r="I274" t="str">
        <f>CONCATENATE(B274,"-",G274)</f>
        <v>2005-WAC</v>
      </c>
      <c r="J274" t="s">
        <v>17</v>
      </c>
      <c r="K274">
        <v>5</v>
      </c>
      <c r="L274">
        <v>7</v>
      </c>
      <c r="M274" s="6">
        <f t="shared" si="9"/>
        <v>0.41666666666666669</v>
      </c>
      <c r="N274" s="3">
        <v>-0.11627128051471829</v>
      </c>
      <c r="O274" s="4">
        <v>201.99452044946798</v>
      </c>
      <c r="P274" s="5">
        <v>61</v>
      </c>
      <c r="Q274" s="6">
        <v>-0.21869493530448247</v>
      </c>
      <c r="R274" s="5">
        <v>110</v>
      </c>
      <c r="S274" s="4">
        <v>176.74574389705634</v>
      </c>
      <c r="T274" s="4">
        <v>111.37648692372819</v>
      </c>
      <c r="U274" s="5">
        <v>34</v>
      </c>
      <c r="V274" s="4">
        <v>90.61803352573979</v>
      </c>
      <c r="W274" s="5">
        <v>94</v>
      </c>
      <c r="X274" s="6"/>
      <c r="Y274" s="5"/>
      <c r="Z274" s="6"/>
      <c r="AA274" s="5"/>
      <c r="AB274" s="3"/>
      <c r="AC274" s="5"/>
      <c r="AD274" s="3"/>
      <c r="AE274" s="5"/>
      <c r="AF274" s="3"/>
      <c r="AG274" s="5"/>
      <c r="AH274" s="6"/>
      <c r="AI274" s="5"/>
    </row>
    <row r="275" spans="1:35">
      <c r="A275">
        <v>157</v>
      </c>
      <c r="B275">
        <v>2006</v>
      </c>
      <c r="C275">
        <v>22</v>
      </c>
      <c r="D275" t="s">
        <v>99</v>
      </c>
      <c r="E275" s="2" t="str">
        <f t="shared" si="8"/>
        <v>2006-Hawaii</v>
      </c>
      <c r="F275" s="2" t="s">
        <v>6</v>
      </c>
      <c r="G275" s="2" t="s">
        <v>55</v>
      </c>
      <c r="H275" s="2" t="s">
        <v>55</v>
      </c>
      <c r="I275" t="str">
        <f>CONCATENATE(B275,"-",G275)</f>
        <v>2006-WAC</v>
      </c>
      <c r="J275" t="s">
        <v>61</v>
      </c>
      <c r="K275">
        <v>11</v>
      </c>
      <c r="L275">
        <v>3</v>
      </c>
      <c r="M275" s="6">
        <f t="shared" si="9"/>
        <v>0.7857142857142857</v>
      </c>
      <c r="N275" s="3">
        <v>0.16231027679682797</v>
      </c>
      <c r="O275" s="4">
        <v>248.09544044183201</v>
      </c>
      <c r="P275" s="5">
        <v>12</v>
      </c>
      <c r="Q275" s="6">
        <v>0.11908164570406475</v>
      </c>
      <c r="R275" s="5">
        <v>30</v>
      </c>
      <c r="S275" s="4">
        <v>232.46205535936559</v>
      </c>
      <c r="T275" s="4">
        <v>140.21561266123808</v>
      </c>
      <c r="U275" s="5">
        <v>3</v>
      </c>
      <c r="V275" s="4">
        <v>107.87982778059396</v>
      </c>
      <c r="W275" s="5">
        <v>40</v>
      </c>
    </row>
    <row r="276" spans="1:35">
      <c r="A276">
        <v>305</v>
      </c>
      <c r="B276">
        <v>2007</v>
      </c>
      <c r="C276">
        <v>41</v>
      </c>
      <c r="D276" t="s">
        <v>99</v>
      </c>
      <c r="E276" s="2" t="str">
        <f t="shared" si="8"/>
        <v>2007-Hawaii</v>
      </c>
      <c r="F276" s="2" t="s">
        <v>6</v>
      </c>
      <c r="G276" s="2" t="s">
        <v>55</v>
      </c>
      <c r="H276" s="2" t="s">
        <v>55</v>
      </c>
      <c r="I276" t="str">
        <f>CONCATENATE(B276,"-",G276)</f>
        <v>2007-WAC</v>
      </c>
      <c r="J276" t="s">
        <v>28</v>
      </c>
      <c r="K276">
        <v>12</v>
      </c>
      <c r="L276">
        <v>1</v>
      </c>
      <c r="M276" s="6">
        <f t="shared" si="9"/>
        <v>0.92307692307692313</v>
      </c>
      <c r="N276" s="3">
        <v>7.9531446352286442E-2</v>
      </c>
      <c r="O276" s="4">
        <v>223.86743361811159</v>
      </c>
      <c r="P276" s="5">
        <v>29</v>
      </c>
      <c r="Q276" s="6">
        <v>2.3E-2</v>
      </c>
      <c r="R276" s="5">
        <v>55</v>
      </c>
      <c r="S276" s="4">
        <v>215.90628927045728</v>
      </c>
      <c r="T276" s="4">
        <v>115.45313383794097</v>
      </c>
      <c r="U276" s="5">
        <v>25</v>
      </c>
      <c r="V276" s="4">
        <v>108.41429978017064</v>
      </c>
      <c r="W276" s="5">
        <v>41</v>
      </c>
      <c r="X276" s="6">
        <v>0.186</v>
      </c>
      <c r="Y276" s="5">
        <v>31</v>
      </c>
      <c r="Z276" s="6">
        <v>-6.3E-2</v>
      </c>
      <c r="AA276" s="5">
        <v>53</v>
      </c>
      <c r="AB276" s="3">
        <v>6.6719773503132199E-2</v>
      </c>
      <c r="AC276" s="5">
        <v>28</v>
      </c>
      <c r="AD276" s="3">
        <v>2.5720290969273554E-2</v>
      </c>
      <c r="AE276" s="5">
        <v>49</v>
      </c>
      <c r="AF276" s="3">
        <v>-1.2908618120119312E-2</v>
      </c>
      <c r="AG276" s="5">
        <v>91</v>
      </c>
      <c r="AH276" s="6">
        <v>0.46400000000000002</v>
      </c>
      <c r="AI276" s="5">
        <v>103</v>
      </c>
    </row>
    <row r="277" spans="1:35">
      <c r="A277">
        <v>801</v>
      </c>
      <c r="B277">
        <v>2008</v>
      </c>
      <c r="C277">
        <v>103</v>
      </c>
      <c r="D277" t="s">
        <v>99</v>
      </c>
      <c r="E277" s="2" t="str">
        <f t="shared" si="8"/>
        <v>2008-Hawaii</v>
      </c>
      <c r="F277" s="2" t="s">
        <v>6</v>
      </c>
      <c r="G277" s="2" t="s">
        <v>55</v>
      </c>
      <c r="H277" s="2" t="s">
        <v>55</v>
      </c>
      <c r="I277" t="str">
        <f>CONCATENATE(B277,"-",G277)</f>
        <v>2008-WAC</v>
      </c>
      <c r="J277" t="s">
        <v>98</v>
      </c>
      <c r="K277">
        <v>7</v>
      </c>
      <c r="L277">
        <v>7</v>
      </c>
      <c r="M277" s="6">
        <f t="shared" si="9"/>
        <v>0.5</v>
      </c>
      <c r="N277" s="3">
        <v>-0.16588720519777406</v>
      </c>
      <c r="O277" s="4">
        <v>188.32213547878999</v>
      </c>
      <c r="P277" s="5">
        <v>89</v>
      </c>
      <c r="Q277" s="6">
        <v>-0.16300000000000001</v>
      </c>
      <c r="R277" s="5">
        <v>105</v>
      </c>
      <c r="S277" s="4">
        <v>166.82255896044518</v>
      </c>
      <c r="T277" s="4">
        <v>95.639274668808781</v>
      </c>
      <c r="U277" s="5">
        <v>78</v>
      </c>
      <c r="V277" s="4">
        <v>92.682860809981221</v>
      </c>
      <c r="W277" s="5">
        <v>90</v>
      </c>
      <c r="X277" s="6">
        <v>-0.35</v>
      </c>
      <c r="Y277" s="5">
        <v>95</v>
      </c>
      <c r="Z277" s="6">
        <v>0.25</v>
      </c>
      <c r="AA277" s="5">
        <v>115</v>
      </c>
      <c r="AB277" s="3">
        <v>-7.8918003356449759E-2</v>
      </c>
      <c r="AC277" s="5">
        <v>97</v>
      </c>
      <c r="AD277" s="3">
        <v>-7.1905338486558376E-2</v>
      </c>
      <c r="AE277" s="5">
        <v>89</v>
      </c>
      <c r="AF277" s="3">
        <v>-1.5063863354765908E-2</v>
      </c>
      <c r="AG277" s="5">
        <v>93</v>
      </c>
      <c r="AH277" s="6">
        <v>0.50800000000000001</v>
      </c>
      <c r="AI277" s="5">
        <v>45</v>
      </c>
    </row>
    <row r="278" spans="1:35">
      <c r="A278">
        <v>834</v>
      </c>
      <c r="B278">
        <v>2009</v>
      </c>
      <c r="C278">
        <v>102</v>
      </c>
      <c r="D278" t="s">
        <v>99</v>
      </c>
      <c r="E278" s="2" t="str">
        <f t="shared" si="8"/>
        <v>2009-Hawaii</v>
      </c>
      <c r="F278" s="2" t="s">
        <v>6</v>
      </c>
      <c r="G278" s="2" t="s">
        <v>55</v>
      </c>
      <c r="H278" s="2" t="s">
        <v>55</v>
      </c>
      <c r="I278" t="str">
        <f>CONCATENATE(B278,"-",G278)</f>
        <v>2009-WAC</v>
      </c>
      <c r="J278" t="s">
        <v>13</v>
      </c>
      <c r="K278">
        <v>6</v>
      </c>
      <c r="L278">
        <v>7</v>
      </c>
      <c r="M278" s="6">
        <f t="shared" si="9"/>
        <v>0.46153846153846156</v>
      </c>
      <c r="N278" s="3">
        <v>-0.18677782368039075</v>
      </c>
      <c r="O278" s="4">
        <v>190.662202589972</v>
      </c>
      <c r="P278" s="5">
        <v>86</v>
      </c>
      <c r="Q278" s="6">
        <v>-0.217</v>
      </c>
      <c r="R278" s="5">
        <v>114</v>
      </c>
      <c r="S278" s="4">
        <v>162.64443526392185</v>
      </c>
      <c r="T278" s="4">
        <v>98.754486653373547</v>
      </c>
      <c r="U278" s="5">
        <v>78</v>
      </c>
      <c r="V278" s="4">
        <v>91.907715936598464</v>
      </c>
      <c r="W278" s="5">
        <v>92</v>
      </c>
      <c r="X278" s="6">
        <v>-0.23799999999999999</v>
      </c>
      <c r="Y278" s="5">
        <v>95</v>
      </c>
      <c r="Z278" s="6">
        <v>0.58899999999999997</v>
      </c>
      <c r="AA278" s="5">
        <v>115</v>
      </c>
      <c r="AB278" s="3">
        <v>-5.4180225176487296E-2</v>
      </c>
      <c r="AC278" s="5">
        <v>86</v>
      </c>
      <c r="AD278" s="3">
        <v>-0.13152878430376772</v>
      </c>
      <c r="AE278" s="5">
        <v>113</v>
      </c>
      <c r="AF278" s="3">
        <v>-1.0688142001357523E-3</v>
      </c>
      <c r="AG278" s="5">
        <v>61</v>
      </c>
      <c r="AH278" s="6">
        <v>0.47899999999999998</v>
      </c>
      <c r="AI278" s="5">
        <v>87</v>
      </c>
    </row>
    <row r="279" spans="1:35">
      <c r="A279">
        <v>354</v>
      </c>
      <c r="B279">
        <v>2010</v>
      </c>
      <c r="C279">
        <v>43</v>
      </c>
      <c r="D279" t="s">
        <v>99</v>
      </c>
      <c r="E279" s="2" t="str">
        <f t="shared" si="8"/>
        <v>2010-Hawaii</v>
      </c>
      <c r="F279" s="2" t="s">
        <v>6</v>
      </c>
      <c r="G279" s="2" t="s">
        <v>55</v>
      </c>
      <c r="H279" s="2" t="s">
        <v>55</v>
      </c>
      <c r="I279" t="str">
        <f>CONCATENATE(B279,"-",G279)</f>
        <v>2010-WAC</v>
      </c>
      <c r="J279" t="s">
        <v>39</v>
      </c>
      <c r="K279">
        <v>10</v>
      </c>
      <c r="L279">
        <v>4</v>
      </c>
      <c r="M279" s="6">
        <f t="shared" si="9"/>
        <v>0.7142857142857143</v>
      </c>
      <c r="N279" s="3">
        <v>5.2487425111979742E-2</v>
      </c>
      <c r="O279" s="4">
        <v>233.61496421218362</v>
      </c>
      <c r="P279" s="5">
        <v>20</v>
      </c>
      <c r="Q279" s="6">
        <v>-1.4999999999999999E-2</v>
      </c>
      <c r="R279" s="5">
        <v>61</v>
      </c>
      <c r="S279" s="4">
        <v>210.49748502239595</v>
      </c>
      <c r="T279" s="4">
        <v>122.06511556058621</v>
      </c>
      <c r="U279" s="5">
        <v>14</v>
      </c>
      <c r="V279" s="4">
        <v>111.54984865159742</v>
      </c>
      <c r="W279" s="5">
        <v>32</v>
      </c>
      <c r="X279" s="6">
        <v>4.3999999999999997E-2</v>
      </c>
      <c r="Y279" s="5">
        <v>53</v>
      </c>
      <c r="Z279" s="6">
        <v>9.2999999999999999E-2</v>
      </c>
      <c r="AA279" s="5">
        <v>73</v>
      </c>
      <c r="AB279" s="3">
        <v>6.0385332390246467E-2</v>
      </c>
      <c r="AC279" s="5">
        <v>28</v>
      </c>
      <c r="AD279" s="3">
        <v>7.8868565796913464E-3</v>
      </c>
      <c r="AE279" s="5">
        <v>51</v>
      </c>
      <c r="AF279" s="3">
        <v>-1.5784763857958066E-2</v>
      </c>
      <c r="AG279" s="5">
        <v>95</v>
      </c>
      <c r="AH279" s="6">
        <v>0.48199999999999998</v>
      </c>
      <c r="AI279" s="5">
        <v>84</v>
      </c>
    </row>
    <row r="280" spans="1:35">
      <c r="A280">
        <v>703</v>
      </c>
      <c r="B280">
        <v>2011</v>
      </c>
      <c r="C280">
        <v>87</v>
      </c>
      <c r="D280" t="s">
        <v>99</v>
      </c>
      <c r="E280" s="2" t="str">
        <f t="shared" si="8"/>
        <v>2011-Hawaii</v>
      </c>
      <c r="F280" s="2" t="s">
        <v>6</v>
      </c>
      <c r="G280" s="2" t="s">
        <v>55</v>
      </c>
      <c r="H280" s="2" t="s">
        <v>55</v>
      </c>
      <c r="I280" t="str">
        <f>CONCATENATE(B280,"-",G280)</f>
        <v>2011-WAC</v>
      </c>
      <c r="J280" s="4" t="s">
        <v>13</v>
      </c>
      <c r="K280">
        <v>6</v>
      </c>
      <c r="L280">
        <v>7</v>
      </c>
      <c r="M280" s="6">
        <f t="shared" si="9"/>
        <v>0.46153846153846156</v>
      </c>
      <c r="N280" s="3">
        <v>-0.11349890006806193</v>
      </c>
      <c r="O280" s="4">
        <v>191.32236456188932</v>
      </c>
      <c r="P280" s="5">
        <v>84</v>
      </c>
      <c r="Q280" s="6">
        <v>-7.8E-2</v>
      </c>
      <c r="R280" s="5">
        <v>83</v>
      </c>
      <c r="S280" s="4">
        <v>177.30021998638762</v>
      </c>
      <c r="T280" s="4">
        <v>97.862455069196557</v>
      </c>
      <c r="U280" s="5">
        <v>68</v>
      </c>
      <c r="V280" s="4">
        <v>93.459909492692788</v>
      </c>
      <c r="W280" s="5">
        <v>82</v>
      </c>
      <c r="X280" s="6">
        <v>-8.1000000000000003E-2</v>
      </c>
      <c r="Y280" s="5">
        <v>71</v>
      </c>
      <c r="Z280" s="6">
        <v>0.42099999999999999</v>
      </c>
      <c r="AA280" s="5">
        <v>105</v>
      </c>
      <c r="AB280" s="3">
        <v>-2.5461957702029445E-2</v>
      </c>
      <c r="AC280" s="5">
        <v>70</v>
      </c>
      <c r="AD280" s="3">
        <v>-0.10061198505027617</v>
      </c>
      <c r="AE280" s="5">
        <v>96</v>
      </c>
      <c r="AF280" s="3">
        <v>1.2575042684243703E-2</v>
      </c>
      <c r="AG280" s="5">
        <v>30</v>
      </c>
      <c r="AH280" s="6">
        <v>0.52100000000000002</v>
      </c>
      <c r="AI280" s="5">
        <v>28</v>
      </c>
    </row>
    <row r="281" spans="1:35">
      <c r="A281">
        <v>908</v>
      </c>
      <c r="B281">
        <v>2012</v>
      </c>
      <c r="C281">
        <v>121</v>
      </c>
      <c r="D281" t="s">
        <v>99</v>
      </c>
      <c r="E281" s="2" t="str">
        <f t="shared" si="8"/>
        <v>2012-Hawaii</v>
      </c>
      <c r="F281" s="2" t="s">
        <v>6</v>
      </c>
      <c r="G281" s="2" t="s">
        <v>7</v>
      </c>
      <c r="H281" s="2" t="s">
        <v>7</v>
      </c>
      <c r="I281" t="str">
        <f>CONCATENATE(B281,"-",G281)</f>
        <v>2012-Mountain West</v>
      </c>
      <c r="J281" s="4" t="s">
        <v>18</v>
      </c>
      <c r="K281">
        <v>3</v>
      </c>
      <c r="L281">
        <v>9</v>
      </c>
      <c r="M281" s="6">
        <f t="shared" si="9"/>
        <v>0.25</v>
      </c>
      <c r="N281" s="3">
        <v>-0.25425257100644771</v>
      </c>
      <c r="O281" s="4">
        <v>163.47935725029049</v>
      </c>
      <c r="P281" s="5">
        <v>120</v>
      </c>
      <c r="Q281" s="6">
        <v>-0.23899999999999999</v>
      </c>
      <c r="R281" s="5">
        <v>120</v>
      </c>
      <c r="S281" s="4">
        <v>149.14948579871046</v>
      </c>
      <c r="T281" s="4">
        <v>73.888405647120521</v>
      </c>
      <c r="U281" s="5">
        <v>122</v>
      </c>
      <c r="V281" s="4">
        <v>89.59095160316997</v>
      </c>
      <c r="W281" s="5">
        <v>106</v>
      </c>
      <c r="X281" s="6">
        <v>-0.66800000000000004</v>
      </c>
      <c r="Y281" s="5">
        <v>124</v>
      </c>
      <c r="Z281" s="6">
        <v>0.251</v>
      </c>
      <c r="AA281" s="5">
        <v>87</v>
      </c>
      <c r="AB281" s="3">
        <v>-0.19186021141300708</v>
      </c>
      <c r="AC281" s="5">
        <v>124</v>
      </c>
      <c r="AD281" s="3">
        <v>-7.8973489146864098E-2</v>
      </c>
      <c r="AE281" s="5">
        <v>90</v>
      </c>
      <c r="AF281" s="3">
        <v>1.658112955342346E-2</v>
      </c>
      <c r="AG281" s="5">
        <v>29</v>
      </c>
      <c r="AH281" s="6">
        <v>0.49299999999999999</v>
      </c>
      <c r="AI281" s="5">
        <v>71</v>
      </c>
    </row>
    <row r="282" spans="1:35">
      <c r="A282">
        <v>477</v>
      </c>
      <c r="B282">
        <v>2005</v>
      </c>
      <c r="C282">
        <v>61</v>
      </c>
      <c r="D282" t="s">
        <v>103</v>
      </c>
      <c r="E282" s="2" t="str">
        <f t="shared" si="8"/>
        <v>2005-Houston</v>
      </c>
      <c r="F282" s="2" t="s">
        <v>6</v>
      </c>
      <c r="G282" s="2" t="s">
        <v>73</v>
      </c>
      <c r="H282" s="2" t="s">
        <v>104</v>
      </c>
      <c r="I282" t="str">
        <f>CONCATENATE(B282,"-",G282)</f>
        <v>2005-Conference USA</v>
      </c>
      <c r="J282" t="s">
        <v>33</v>
      </c>
      <c r="K282">
        <v>6</v>
      </c>
      <c r="L282">
        <v>6</v>
      </c>
      <c r="M282" s="6">
        <f t="shared" si="9"/>
        <v>0.5</v>
      </c>
      <c r="N282" s="3">
        <v>-3.346048928899279E-3</v>
      </c>
      <c r="O282" s="4">
        <v>202.52318403621928</v>
      </c>
      <c r="P282" s="5">
        <v>60</v>
      </c>
      <c r="Q282" s="6">
        <v>4.5745526500679118E-3</v>
      </c>
      <c r="R282" s="5">
        <v>60</v>
      </c>
      <c r="S282" s="4">
        <v>199.33079021422014</v>
      </c>
      <c r="T282" s="4">
        <v>104.60338131329449</v>
      </c>
      <c r="U282" s="5">
        <v>55</v>
      </c>
      <c r="V282" s="4">
        <v>97.919802722924771</v>
      </c>
      <c r="W282" s="5">
        <v>71</v>
      </c>
      <c r="X282" s="6"/>
      <c r="Y282" s="5"/>
      <c r="Z282" s="6"/>
      <c r="AA282" s="5"/>
      <c r="AB282" s="3"/>
      <c r="AC282" s="5"/>
      <c r="AD282" s="3"/>
      <c r="AE282" s="5"/>
      <c r="AF282" s="3"/>
      <c r="AG282" s="5"/>
      <c r="AH282" s="6"/>
      <c r="AI282" s="5"/>
    </row>
    <row r="283" spans="1:35">
      <c r="A283">
        <v>356</v>
      </c>
      <c r="B283">
        <v>2006</v>
      </c>
      <c r="C283">
        <v>44</v>
      </c>
      <c r="D283" t="s">
        <v>103</v>
      </c>
      <c r="E283" s="2" t="str">
        <f t="shared" si="8"/>
        <v>2006-Houston</v>
      </c>
      <c r="F283" s="2" t="s">
        <v>6</v>
      </c>
      <c r="G283" s="2" t="s">
        <v>73</v>
      </c>
      <c r="H283" s="2" t="s">
        <v>104</v>
      </c>
      <c r="I283" t="str">
        <f>CONCATENATE(B283,"-",G283)</f>
        <v>2006-Conference USA</v>
      </c>
      <c r="J283" t="s">
        <v>39</v>
      </c>
      <c r="K283">
        <v>10</v>
      </c>
      <c r="L283">
        <v>4</v>
      </c>
      <c r="M283" s="6">
        <f t="shared" si="9"/>
        <v>0.7142857142857143</v>
      </c>
      <c r="N283" s="3">
        <v>5.158774605394939E-2</v>
      </c>
      <c r="O283" s="4">
        <v>214.92405177087028</v>
      </c>
      <c r="P283" s="5">
        <v>46</v>
      </c>
      <c r="Q283" s="6">
        <v>5.8822132813458466E-2</v>
      </c>
      <c r="R283" s="5">
        <v>43</v>
      </c>
      <c r="S283" s="4">
        <v>210.31754921078988</v>
      </c>
      <c r="T283" s="4">
        <v>112.96268981644819</v>
      </c>
      <c r="U283" s="5">
        <v>34</v>
      </c>
      <c r="V283" s="4">
        <v>101.96136195442206</v>
      </c>
      <c r="W283" s="5">
        <v>55</v>
      </c>
    </row>
    <row r="284" spans="1:35">
      <c r="A284">
        <v>584</v>
      </c>
      <c r="B284">
        <v>2007</v>
      </c>
      <c r="C284">
        <v>73</v>
      </c>
      <c r="D284" t="s">
        <v>103</v>
      </c>
      <c r="E284" s="2" t="str">
        <f t="shared" si="8"/>
        <v>2007-Houston</v>
      </c>
      <c r="F284" s="2" t="s">
        <v>6</v>
      </c>
      <c r="G284" s="2" t="s">
        <v>73</v>
      </c>
      <c r="H284" s="2" t="s">
        <v>104</v>
      </c>
      <c r="I284" t="str">
        <f>CONCATENATE(B284,"-",G284)</f>
        <v>2007-Conference USA</v>
      </c>
      <c r="J284" t="s">
        <v>11</v>
      </c>
      <c r="K284">
        <v>8</v>
      </c>
      <c r="L284">
        <v>5</v>
      </c>
      <c r="M284" s="6">
        <f t="shared" si="9"/>
        <v>0.61538461538461542</v>
      </c>
      <c r="N284" s="3">
        <v>-5.6848190587678635E-2</v>
      </c>
      <c r="O284" s="4">
        <v>202.69208138407353</v>
      </c>
      <c r="P284" s="5">
        <v>63</v>
      </c>
      <c r="Q284" s="6">
        <v>-0.06</v>
      </c>
      <c r="R284" s="5">
        <v>73</v>
      </c>
      <c r="S284" s="4">
        <v>188.63036188246429</v>
      </c>
      <c r="T284" s="4">
        <v>102.14026800799947</v>
      </c>
      <c r="U284" s="5">
        <v>57</v>
      </c>
      <c r="V284" s="4">
        <v>100.55181337607404</v>
      </c>
      <c r="W284" s="5">
        <v>64</v>
      </c>
      <c r="X284" s="6">
        <v>-0.158</v>
      </c>
      <c r="Y284" s="5">
        <v>87</v>
      </c>
      <c r="Z284" s="6">
        <v>1.7999999999999999E-2</v>
      </c>
      <c r="AA284" s="5">
        <v>59</v>
      </c>
      <c r="AB284" s="3">
        <v>-2.7552992343225009E-2</v>
      </c>
      <c r="AC284" s="5">
        <v>74</v>
      </c>
      <c r="AD284" s="3">
        <v>-9.3998448960205729E-3</v>
      </c>
      <c r="AE284" s="5">
        <v>61</v>
      </c>
      <c r="AF284" s="3">
        <v>-1.9895353348433047E-2</v>
      </c>
      <c r="AG284" s="5">
        <v>101</v>
      </c>
      <c r="AH284" s="6">
        <v>0.47699999999999998</v>
      </c>
      <c r="AI284" s="5">
        <v>92</v>
      </c>
    </row>
    <row r="285" spans="1:35">
      <c r="A285">
        <v>382</v>
      </c>
      <c r="B285">
        <v>2008</v>
      </c>
      <c r="C285">
        <v>47</v>
      </c>
      <c r="D285" t="s">
        <v>103</v>
      </c>
      <c r="E285" s="2" t="str">
        <f t="shared" si="8"/>
        <v>2008-Houston</v>
      </c>
      <c r="F285" s="2" t="s">
        <v>6</v>
      </c>
      <c r="G285" s="2" t="s">
        <v>73</v>
      </c>
      <c r="H285" s="2" t="s">
        <v>104</v>
      </c>
      <c r="I285" t="str">
        <f>CONCATENATE(B285,"-",G285)</f>
        <v>2008-Conference USA</v>
      </c>
      <c r="J285" t="s">
        <v>11</v>
      </c>
      <c r="K285">
        <v>8</v>
      </c>
      <c r="L285">
        <v>5</v>
      </c>
      <c r="M285" s="6">
        <f t="shared" si="9"/>
        <v>0.61538461538461542</v>
      </c>
      <c r="N285" s="3">
        <v>3.648827415387506E-2</v>
      </c>
      <c r="O285" s="4">
        <v>213.65027873692631</v>
      </c>
      <c r="P285" s="5">
        <v>43</v>
      </c>
      <c r="Q285" s="6">
        <v>4.4999999999999998E-2</v>
      </c>
      <c r="R285" s="5">
        <v>47</v>
      </c>
      <c r="S285" s="4">
        <v>207.297654830775</v>
      </c>
      <c r="T285" s="4">
        <v>113.1163253736913</v>
      </c>
      <c r="U285" s="5">
        <v>30</v>
      </c>
      <c r="V285" s="4">
        <v>100.53395336323501</v>
      </c>
      <c r="W285" s="5">
        <v>66</v>
      </c>
      <c r="X285" s="6">
        <v>0.40300000000000002</v>
      </c>
      <c r="Y285" s="5">
        <v>6</v>
      </c>
      <c r="Z285" s="6">
        <v>0.17299999999999999</v>
      </c>
      <c r="AA285" s="5">
        <v>89</v>
      </c>
      <c r="AB285" s="3">
        <v>9.5141766423245566E-2</v>
      </c>
      <c r="AC285" s="5">
        <v>15</v>
      </c>
      <c r="AD285" s="3">
        <v>-3.7664509328396663E-2</v>
      </c>
      <c r="AE285" s="5">
        <v>76</v>
      </c>
      <c r="AF285" s="3">
        <v>-2.0988982940973844E-2</v>
      </c>
      <c r="AG285" s="5">
        <v>103</v>
      </c>
      <c r="AH285" s="6">
        <v>0.503</v>
      </c>
      <c r="AI285" s="5">
        <v>56</v>
      </c>
    </row>
    <row r="286" spans="1:35">
      <c r="A286">
        <v>235</v>
      </c>
      <c r="B286">
        <v>2009</v>
      </c>
      <c r="C286">
        <v>35</v>
      </c>
      <c r="D286" t="s">
        <v>103</v>
      </c>
      <c r="E286" s="2" t="str">
        <f t="shared" si="8"/>
        <v>2009-Houston</v>
      </c>
      <c r="F286" s="2" t="s">
        <v>6</v>
      </c>
      <c r="G286" s="2" t="s">
        <v>73</v>
      </c>
      <c r="H286" s="2" t="s">
        <v>104</v>
      </c>
      <c r="I286" t="str">
        <f>CONCATENATE(B286,"-",G286)</f>
        <v>2009-Conference USA</v>
      </c>
      <c r="J286" t="s">
        <v>39</v>
      </c>
      <c r="K286">
        <v>10</v>
      </c>
      <c r="L286">
        <v>4</v>
      </c>
      <c r="M286" s="6">
        <f t="shared" si="9"/>
        <v>0.7142857142857143</v>
      </c>
      <c r="N286" s="3">
        <v>0.11292464922039608</v>
      </c>
      <c r="O286" s="4">
        <v>227.54405833773299</v>
      </c>
      <c r="P286" s="5">
        <v>28</v>
      </c>
      <c r="Q286" s="6">
        <v>7.4999999999999997E-2</v>
      </c>
      <c r="R286" s="5">
        <v>39</v>
      </c>
      <c r="S286" s="4">
        <v>222.58492984407923</v>
      </c>
      <c r="T286" s="4">
        <v>139.96646777835537</v>
      </c>
      <c r="U286" s="5">
        <v>3</v>
      </c>
      <c r="V286" s="4">
        <v>87.577590559377626</v>
      </c>
      <c r="W286" s="5">
        <v>100</v>
      </c>
      <c r="X286" s="6">
        <v>0.54300000000000004</v>
      </c>
      <c r="Y286" s="5">
        <v>6</v>
      </c>
      <c r="Z286" s="6">
        <v>0.23400000000000001</v>
      </c>
      <c r="AA286" s="5">
        <v>89</v>
      </c>
      <c r="AB286" s="3">
        <v>0.18828498518243814</v>
      </c>
      <c r="AC286" s="5">
        <v>2</v>
      </c>
      <c r="AD286" s="3">
        <v>-8.3793181944764525E-2</v>
      </c>
      <c r="AE286" s="5">
        <v>92</v>
      </c>
      <c r="AF286" s="3">
        <v>8.4328459827224672E-3</v>
      </c>
      <c r="AG286" s="5">
        <v>43</v>
      </c>
      <c r="AH286" s="6">
        <v>0.52200000000000002</v>
      </c>
      <c r="AI286" s="5">
        <v>31</v>
      </c>
    </row>
    <row r="287" spans="1:35">
      <c r="A287">
        <v>482</v>
      </c>
      <c r="B287">
        <v>2010</v>
      </c>
      <c r="C287">
        <v>62</v>
      </c>
      <c r="D287" t="s">
        <v>103</v>
      </c>
      <c r="E287" s="2" t="str">
        <f t="shared" si="8"/>
        <v>2010-Houston</v>
      </c>
      <c r="F287" s="2" t="s">
        <v>6</v>
      </c>
      <c r="G287" s="2" t="s">
        <v>73</v>
      </c>
      <c r="H287" s="2" t="s">
        <v>104</v>
      </c>
      <c r="I287" t="str">
        <f>CONCATENATE(B287,"-",G287)</f>
        <v>2010-Conference USA</v>
      </c>
      <c r="J287" t="s">
        <v>17</v>
      </c>
      <c r="K287">
        <v>5</v>
      </c>
      <c r="L287">
        <v>7</v>
      </c>
      <c r="M287" s="6">
        <f t="shared" si="9"/>
        <v>0.41666666666666669</v>
      </c>
      <c r="N287" s="3">
        <v>-5.877903007844942E-3</v>
      </c>
      <c r="O287" s="4">
        <v>203.08630345927497</v>
      </c>
      <c r="P287" s="5">
        <v>64</v>
      </c>
      <c r="Q287" s="6">
        <v>-4.9000000000000002E-2</v>
      </c>
      <c r="R287" s="5">
        <v>74</v>
      </c>
      <c r="S287" s="4">
        <v>198.82441939843102</v>
      </c>
      <c r="T287" s="4">
        <v>107.39020802807072</v>
      </c>
      <c r="U287" s="5">
        <v>52</v>
      </c>
      <c r="V287" s="4">
        <v>95.696095431204242</v>
      </c>
      <c r="W287" s="5">
        <v>79</v>
      </c>
      <c r="X287" s="6">
        <v>0.255</v>
      </c>
      <c r="Y287" s="5">
        <v>23</v>
      </c>
      <c r="Z287" s="6">
        <v>0.20899999999999999</v>
      </c>
      <c r="AA287" s="5">
        <v>90</v>
      </c>
      <c r="AB287" s="3">
        <v>5.550806246818546E-2</v>
      </c>
      <c r="AC287" s="5">
        <v>34</v>
      </c>
      <c r="AD287" s="3">
        <v>-5.4954328268713229E-2</v>
      </c>
      <c r="AE287" s="5">
        <v>87</v>
      </c>
      <c r="AF287" s="3">
        <v>-6.4316372073171726E-3</v>
      </c>
      <c r="AG287" s="5">
        <v>79</v>
      </c>
      <c r="AH287" s="6">
        <v>0.46899999999999997</v>
      </c>
      <c r="AI287" s="5">
        <v>98</v>
      </c>
    </row>
    <row r="288" spans="1:35">
      <c r="A288">
        <v>134</v>
      </c>
      <c r="B288">
        <v>2011</v>
      </c>
      <c r="C288">
        <v>17</v>
      </c>
      <c r="D288" t="s">
        <v>103</v>
      </c>
      <c r="E288" s="2" t="str">
        <f t="shared" si="8"/>
        <v>2011-Houston</v>
      </c>
      <c r="F288" s="2" t="s">
        <v>6</v>
      </c>
      <c r="G288" s="2" t="s">
        <v>73</v>
      </c>
      <c r="H288" s="2" t="s">
        <v>104</v>
      </c>
      <c r="I288" t="str">
        <f>CONCATENATE(B288,"-",G288)</f>
        <v>2011-Conference USA</v>
      </c>
      <c r="J288" s="4" t="s">
        <v>29</v>
      </c>
      <c r="K288">
        <v>13</v>
      </c>
      <c r="L288">
        <v>1</v>
      </c>
      <c r="M288" s="6">
        <f t="shared" si="9"/>
        <v>0.9285714285714286</v>
      </c>
      <c r="N288" s="3">
        <v>0.17778226873726602</v>
      </c>
      <c r="O288" s="4">
        <v>237.94364730643974</v>
      </c>
      <c r="P288" s="5">
        <v>16</v>
      </c>
      <c r="Q288" s="6">
        <v>0.14099999999999999</v>
      </c>
      <c r="R288" s="5">
        <v>22</v>
      </c>
      <c r="S288" s="4">
        <v>235.55645374745319</v>
      </c>
      <c r="T288" s="4">
        <v>138.63508212434951</v>
      </c>
      <c r="U288" s="5">
        <v>4</v>
      </c>
      <c r="V288" s="4">
        <v>99.30856518209022</v>
      </c>
      <c r="W288" s="5">
        <v>65</v>
      </c>
      <c r="X288" s="6">
        <v>0.498</v>
      </c>
      <c r="Y288" s="5">
        <v>7</v>
      </c>
      <c r="Z288" s="6">
        <v>-8.5000000000000006E-2</v>
      </c>
      <c r="AA288" s="5">
        <v>55</v>
      </c>
      <c r="AB288" s="3">
        <v>0.18408721025782768</v>
      </c>
      <c r="AC288" s="5">
        <v>3</v>
      </c>
      <c r="AD288" s="3">
        <v>-1.7420178439808681E-5</v>
      </c>
      <c r="AE288" s="5">
        <v>60</v>
      </c>
      <c r="AF288" s="3">
        <v>-6.2875213421218594E-3</v>
      </c>
      <c r="AG288" s="5">
        <v>78</v>
      </c>
      <c r="AH288" s="6">
        <v>0.503</v>
      </c>
      <c r="AI288" s="5">
        <v>54</v>
      </c>
    </row>
    <row r="289" spans="1:35">
      <c r="A289">
        <v>448</v>
      </c>
      <c r="B289">
        <v>2012</v>
      </c>
      <c r="C289">
        <v>80</v>
      </c>
      <c r="D289" t="s">
        <v>103</v>
      </c>
      <c r="E289" s="2" t="str">
        <f t="shared" si="8"/>
        <v>2012-Houston</v>
      </c>
      <c r="F289" s="2" t="s">
        <v>6</v>
      </c>
      <c r="G289" s="2" t="s">
        <v>73</v>
      </c>
      <c r="H289" s="2" t="s">
        <v>104</v>
      </c>
      <c r="I289" t="str">
        <f>CONCATENATE(B289,"-",G289)</f>
        <v>2012-Conference USA</v>
      </c>
      <c r="J289" s="4" t="s">
        <v>17</v>
      </c>
      <c r="K289">
        <v>5</v>
      </c>
      <c r="L289">
        <v>7</v>
      </c>
      <c r="M289" s="6">
        <f t="shared" si="9"/>
        <v>0.41666666666666669</v>
      </c>
      <c r="N289" s="3">
        <v>-8.1590650678632984E-2</v>
      </c>
      <c r="O289" s="4">
        <v>199.050978506208</v>
      </c>
      <c r="P289" s="5">
        <v>70</v>
      </c>
      <c r="Q289" s="6">
        <v>-9.2999999999999999E-2</v>
      </c>
      <c r="R289" s="5">
        <v>84</v>
      </c>
      <c r="S289" s="4">
        <v>183.68186986427341</v>
      </c>
      <c r="T289" s="4">
        <v>97.367180665298775</v>
      </c>
      <c r="U289" s="5">
        <v>74</v>
      </c>
      <c r="V289" s="4">
        <v>101.68379784090921</v>
      </c>
      <c r="W289" s="5">
        <v>62</v>
      </c>
      <c r="X289" s="6">
        <v>-0.21199999999999999</v>
      </c>
      <c r="Y289" s="5">
        <v>91</v>
      </c>
      <c r="Z289" s="6">
        <v>5.7000000000000002E-2</v>
      </c>
      <c r="AA289" s="5">
        <v>70</v>
      </c>
      <c r="AB289" s="3">
        <v>-5.1227827090288836E-2</v>
      </c>
      <c r="AC289" s="5">
        <v>83</v>
      </c>
      <c r="AD289" s="3">
        <v>-1.3384771242522136E-2</v>
      </c>
      <c r="AE289" s="5">
        <v>66</v>
      </c>
      <c r="AF289" s="3">
        <v>-1.6978052345822021E-2</v>
      </c>
      <c r="AG289" s="5">
        <v>96</v>
      </c>
      <c r="AH289" s="6">
        <v>0.46200000000000002</v>
      </c>
      <c r="AI289" s="5">
        <v>105</v>
      </c>
    </row>
    <row r="290" spans="1:35">
      <c r="A290">
        <v>862</v>
      </c>
      <c r="B290">
        <v>2005</v>
      </c>
      <c r="C290">
        <v>111</v>
      </c>
      <c r="D290" t="s">
        <v>105</v>
      </c>
      <c r="E290" s="2" t="str">
        <f t="shared" si="8"/>
        <v>2005-Idaho</v>
      </c>
      <c r="F290" s="2" t="s">
        <v>6</v>
      </c>
      <c r="G290" s="2" t="s">
        <v>55</v>
      </c>
      <c r="H290" s="2" t="s">
        <v>55</v>
      </c>
      <c r="I290" t="str">
        <f>CONCATENATE(B290,"-",G290)</f>
        <v>2005-WAC</v>
      </c>
      <c r="J290" t="s">
        <v>91</v>
      </c>
      <c r="K290">
        <v>2</v>
      </c>
      <c r="L290">
        <v>9</v>
      </c>
      <c r="M290" s="6">
        <f t="shared" si="9"/>
        <v>0.18181818181818182</v>
      </c>
      <c r="N290" s="3">
        <v>-0.20206237401528626</v>
      </c>
      <c r="O290" s="4">
        <v>169.22887901791054</v>
      </c>
      <c r="P290" s="5">
        <v>108</v>
      </c>
      <c r="Q290" s="6">
        <v>-0.23031280733075504</v>
      </c>
      <c r="R290" s="5">
        <v>113</v>
      </c>
      <c r="S290" s="4">
        <v>159.58752519694275</v>
      </c>
      <c r="T290" s="4">
        <v>81.082273794538153</v>
      </c>
      <c r="U290" s="5">
        <v>106</v>
      </c>
      <c r="V290" s="4">
        <v>88.14660522337239</v>
      </c>
      <c r="W290" s="5">
        <v>100</v>
      </c>
      <c r="X290" s="6"/>
      <c r="Y290" s="5"/>
      <c r="Z290" s="6"/>
      <c r="AA290" s="5"/>
      <c r="AB290" s="3"/>
      <c r="AC290" s="5"/>
      <c r="AD290" s="3"/>
      <c r="AE290" s="5"/>
      <c r="AF290" s="3"/>
      <c r="AG290" s="5"/>
      <c r="AH290" s="6"/>
      <c r="AI290" s="5"/>
    </row>
    <row r="291" spans="1:35">
      <c r="A291">
        <v>866</v>
      </c>
      <c r="B291">
        <v>2006</v>
      </c>
      <c r="C291">
        <v>113</v>
      </c>
      <c r="D291" t="s">
        <v>105</v>
      </c>
      <c r="E291" s="2" t="str">
        <f t="shared" si="8"/>
        <v>2006-Idaho</v>
      </c>
      <c r="F291" s="2" t="s">
        <v>6</v>
      </c>
      <c r="G291" s="2" t="s">
        <v>55</v>
      </c>
      <c r="H291" s="2" t="s">
        <v>55</v>
      </c>
      <c r="I291" t="str">
        <f>CONCATENATE(B291,"-",G291)</f>
        <v>2006-WAC</v>
      </c>
      <c r="J291" t="s">
        <v>9</v>
      </c>
      <c r="K291">
        <v>4</v>
      </c>
      <c r="L291">
        <v>8</v>
      </c>
      <c r="M291" s="6">
        <f t="shared" si="9"/>
        <v>0.33333333333333331</v>
      </c>
      <c r="N291" s="3">
        <v>-0.20335652993434891</v>
      </c>
      <c r="O291" s="4">
        <v>169.26159630386374</v>
      </c>
      <c r="P291" s="5">
        <v>109</v>
      </c>
      <c r="Q291" s="6">
        <v>-0.22918460385360373</v>
      </c>
      <c r="R291" s="5">
        <v>114</v>
      </c>
      <c r="S291" s="4">
        <v>159.32869401313022</v>
      </c>
      <c r="T291" s="4">
        <v>81.745096061360229</v>
      </c>
      <c r="U291" s="5">
        <v>110</v>
      </c>
      <c r="V291" s="4">
        <v>87.516500242503525</v>
      </c>
      <c r="W291" s="5">
        <v>105</v>
      </c>
    </row>
    <row r="292" spans="1:35">
      <c r="A292">
        <v>874</v>
      </c>
      <c r="B292">
        <v>2007</v>
      </c>
      <c r="C292">
        <v>109</v>
      </c>
      <c r="D292" t="s">
        <v>105</v>
      </c>
      <c r="E292" s="2" t="str">
        <f t="shared" si="8"/>
        <v>2007-Idaho</v>
      </c>
      <c r="F292" s="2" t="s">
        <v>6</v>
      </c>
      <c r="G292" s="2" t="s">
        <v>55</v>
      </c>
      <c r="H292" s="2" t="s">
        <v>55</v>
      </c>
      <c r="I292" t="str">
        <f>CONCATENATE(B292,"-",G292)</f>
        <v>2007-WAC</v>
      </c>
      <c r="J292" t="s">
        <v>19</v>
      </c>
      <c r="K292">
        <v>1</v>
      </c>
      <c r="L292">
        <v>11</v>
      </c>
      <c r="M292" s="6">
        <f t="shared" si="9"/>
        <v>8.3333333333333329E-2</v>
      </c>
      <c r="N292" s="3">
        <v>-0.21486826736447351</v>
      </c>
      <c r="O292" s="4">
        <v>165.07586622699148</v>
      </c>
      <c r="P292" s="5">
        <v>116</v>
      </c>
      <c r="Q292" s="6">
        <v>-0.19400000000000001</v>
      </c>
      <c r="R292" s="5">
        <v>111</v>
      </c>
      <c r="S292" s="4">
        <v>157.02634652710529</v>
      </c>
      <c r="T292" s="4">
        <v>79.264955516509559</v>
      </c>
      <c r="U292" s="5">
        <v>116</v>
      </c>
      <c r="V292" s="4">
        <v>85.810910710481906</v>
      </c>
      <c r="W292" s="5">
        <v>107</v>
      </c>
      <c r="X292" s="6">
        <v>-0.40200000000000002</v>
      </c>
      <c r="Y292" s="5">
        <v>107</v>
      </c>
      <c r="Z292" s="6">
        <v>0.39200000000000002</v>
      </c>
      <c r="AA292" s="5">
        <v>102</v>
      </c>
      <c r="AB292" s="3">
        <v>-0.13134520357450011</v>
      </c>
      <c r="AC292" s="5">
        <v>114</v>
      </c>
      <c r="AD292" s="3">
        <v>-0.11252399119956803</v>
      </c>
      <c r="AE292" s="5">
        <v>103</v>
      </c>
      <c r="AF292" s="3">
        <v>2.900092740959466E-2</v>
      </c>
      <c r="AG292" s="5">
        <v>7</v>
      </c>
      <c r="AH292" s="6">
        <v>0.47299999999999998</v>
      </c>
      <c r="AI292" s="5">
        <v>98</v>
      </c>
    </row>
    <row r="293" spans="1:35">
      <c r="A293">
        <v>947</v>
      </c>
      <c r="B293">
        <v>2008</v>
      </c>
      <c r="C293">
        <v>118</v>
      </c>
      <c r="D293" t="s">
        <v>105</v>
      </c>
      <c r="E293" s="2" t="str">
        <f t="shared" si="8"/>
        <v>2008-Idaho</v>
      </c>
      <c r="F293" s="2" t="s">
        <v>6</v>
      </c>
      <c r="G293" s="2" t="s">
        <v>55</v>
      </c>
      <c r="H293" s="2" t="s">
        <v>55</v>
      </c>
      <c r="I293" t="str">
        <f>CONCATENATE(B293,"-",G293)</f>
        <v>2008-WAC</v>
      </c>
      <c r="J293" t="s">
        <v>45</v>
      </c>
      <c r="K293">
        <v>2</v>
      </c>
      <c r="L293">
        <v>10</v>
      </c>
      <c r="M293" s="6">
        <f t="shared" si="9"/>
        <v>0.16666666666666666</v>
      </c>
      <c r="N293" s="3">
        <v>-0.32493218990025746</v>
      </c>
      <c r="O293" s="4">
        <v>153.14911332057852</v>
      </c>
      <c r="P293" s="5">
        <v>118</v>
      </c>
      <c r="Q293" s="6">
        <v>-0.307</v>
      </c>
      <c r="R293" s="5">
        <v>118</v>
      </c>
      <c r="S293" s="4">
        <v>135.01356201994849</v>
      </c>
      <c r="T293" s="4">
        <v>79.595663108398341</v>
      </c>
      <c r="U293" s="5">
        <v>113</v>
      </c>
      <c r="V293" s="4">
        <v>73.553450212180181</v>
      </c>
      <c r="W293" s="5">
        <v>119</v>
      </c>
      <c r="X293" s="6">
        <v>-0.27100000000000002</v>
      </c>
      <c r="Y293" s="5">
        <v>21</v>
      </c>
      <c r="Z293" s="6">
        <v>0.66</v>
      </c>
      <c r="AA293" s="5">
        <v>119</v>
      </c>
      <c r="AB293" s="3">
        <v>-0.10955513130764682</v>
      </c>
      <c r="AC293" s="5">
        <v>106</v>
      </c>
      <c r="AD293" s="3">
        <v>-0.19257036947349501</v>
      </c>
      <c r="AE293" s="5">
        <v>120</v>
      </c>
      <c r="AF293" s="3">
        <v>-2.2806689119115583E-2</v>
      </c>
      <c r="AG293" s="5">
        <v>105</v>
      </c>
      <c r="AH293" s="6">
        <v>0.41899999999999998</v>
      </c>
      <c r="AI293" s="5">
        <v>119</v>
      </c>
    </row>
    <row r="294" spans="1:35">
      <c r="A294">
        <v>677</v>
      </c>
      <c r="B294">
        <v>2009</v>
      </c>
      <c r="C294">
        <v>86</v>
      </c>
      <c r="D294" t="s">
        <v>105</v>
      </c>
      <c r="E294" s="2" t="str">
        <f t="shared" si="8"/>
        <v>2009-Idaho</v>
      </c>
      <c r="F294" s="2" t="s">
        <v>6</v>
      </c>
      <c r="G294" s="2" t="s">
        <v>55</v>
      </c>
      <c r="H294" s="2" t="s">
        <v>55</v>
      </c>
      <c r="I294" t="str">
        <f>CONCATENATE(B294,"-",G294)</f>
        <v>2009-WAC</v>
      </c>
      <c r="J294" t="s">
        <v>12</v>
      </c>
      <c r="K294">
        <v>7</v>
      </c>
      <c r="L294">
        <v>6</v>
      </c>
      <c r="M294" s="6">
        <f t="shared" si="9"/>
        <v>0.53846153846153844</v>
      </c>
      <c r="N294" s="3">
        <v>-0.102827529166495</v>
      </c>
      <c r="O294" s="4">
        <v>192.9204900613216</v>
      </c>
      <c r="P294" s="5">
        <v>81</v>
      </c>
      <c r="Q294" s="6">
        <v>-0.16600000000000001</v>
      </c>
      <c r="R294" s="5">
        <v>100</v>
      </c>
      <c r="S294" s="4">
        <v>179.434494166701</v>
      </c>
      <c r="T294" s="4">
        <v>114.36032078800883</v>
      </c>
      <c r="U294" s="5">
        <v>39</v>
      </c>
      <c r="V294" s="4">
        <v>78.560169273312738</v>
      </c>
      <c r="W294" s="5">
        <v>118</v>
      </c>
      <c r="X294" s="6">
        <v>0.29899999999999999</v>
      </c>
      <c r="Y294" s="5">
        <v>21</v>
      </c>
      <c r="Z294" s="6">
        <v>0.64</v>
      </c>
      <c r="AA294" s="5">
        <v>119</v>
      </c>
      <c r="AB294" s="3">
        <v>7.8012939911668439E-2</v>
      </c>
      <c r="AC294" s="5">
        <v>25</v>
      </c>
      <c r="AD294" s="3">
        <v>-0.17625143196198423</v>
      </c>
      <c r="AE294" s="5">
        <v>119</v>
      </c>
      <c r="AF294" s="3">
        <v>-4.5890371161792136E-3</v>
      </c>
      <c r="AG294" s="5">
        <v>75</v>
      </c>
      <c r="AH294" s="6">
        <v>0.46300000000000002</v>
      </c>
      <c r="AI294" s="5">
        <v>104</v>
      </c>
    </row>
    <row r="295" spans="1:35">
      <c r="A295">
        <v>736</v>
      </c>
      <c r="B295">
        <v>2010</v>
      </c>
      <c r="C295">
        <v>93</v>
      </c>
      <c r="D295" t="s">
        <v>105</v>
      </c>
      <c r="E295" s="2" t="str">
        <f t="shared" si="8"/>
        <v>2010-Idaho</v>
      </c>
      <c r="F295" s="2" t="s">
        <v>6</v>
      </c>
      <c r="G295" s="2" t="s">
        <v>55</v>
      </c>
      <c r="H295" s="2" t="s">
        <v>55</v>
      </c>
      <c r="I295" t="str">
        <f>CONCATENATE(B295,"-",G295)</f>
        <v>2010-WAC</v>
      </c>
      <c r="J295" t="s">
        <v>13</v>
      </c>
      <c r="K295">
        <v>6</v>
      </c>
      <c r="L295">
        <v>7</v>
      </c>
      <c r="M295" s="6">
        <f t="shared" si="9"/>
        <v>0.46153846153846156</v>
      </c>
      <c r="N295" s="3">
        <v>-0.1305228955294773</v>
      </c>
      <c r="O295" s="4">
        <v>186.97827570088893</v>
      </c>
      <c r="P295" s="5">
        <v>89</v>
      </c>
      <c r="Q295" s="6">
        <v>-0.155</v>
      </c>
      <c r="R295" s="5">
        <v>102</v>
      </c>
      <c r="S295" s="4">
        <v>173.89542089410455</v>
      </c>
      <c r="T295" s="4">
        <v>95.024492467959575</v>
      </c>
      <c r="U295" s="5">
        <v>80</v>
      </c>
      <c r="V295" s="4">
        <v>91.953783232929354</v>
      </c>
      <c r="W295" s="5">
        <v>84</v>
      </c>
      <c r="X295" s="6">
        <v>-0.192</v>
      </c>
      <c r="Y295" s="5">
        <v>94</v>
      </c>
      <c r="Z295" s="6">
        <v>0.23699999999999999</v>
      </c>
      <c r="AA295" s="5">
        <v>95</v>
      </c>
      <c r="AB295" s="3">
        <v>-5.336013893968735E-2</v>
      </c>
      <c r="AC295" s="5">
        <v>85</v>
      </c>
      <c r="AD295" s="3">
        <v>-6.9891736221517814E-2</v>
      </c>
      <c r="AE295" s="5">
        <v>92</v>
      </c>
      <c r="AF295" s="3">
        <v>-7.2710203682721164E-3</v>
      </c>
      <c r="AG295" s="5">
        <v>81</v>
      </c>
      <c r="AH295" s="6">
        <v>0.46100000000000002</v>
      </c>
      <c r="AI295" s="5">
        <v>104</v>
      </c>
    </row>
    <row r="296" spans="1:35">
      <c r="A296">
        <v>928</v>
      </c>
      <c r="B296">
        <v>2011</v>
      </c>
      <c r="C296">
        <v>113</v>
      </c>
      <c r="D296" t="s">
        <v>105</v>
      </c>
      <c r="E296" s="2" t="str">
        <f t="shared" si="8"/>
        <v>2011-Idaho</v>
      </c>
      <c r="F296" s="2" t="s">
        <v>6</v>
      </c>
      <c r="G296" s="2" t="s">
        <v>55</v>
      </c>
      <c r="H296" s="2" t="s">
        <v>55</v>
      </c>
      <c r="I296" t="str">
        <f>CONCATENATE(B296,"-",G296)</f>
        <v>2011-WAC</v>
      </c>
      <c r="J296" s="4" t="s">
        <v>45</v>
      </c>
      <c r="K296">
        <v>2</v>
      </c>
      <c r="L296">
        <v>10</v>
      </c>
      <c r="M296" s="6">
        <f t="shared" si="9"/>
        <v>0.16666666666666666</v>
      </c>
      <c r="N296" s="3">
        <v>-0.26349460349873194</v>
      </c>
      <c r="O296" s="4">
        <v>166.09131988574626</v>
      </c>
      <c r="P296" s="5">
        <v>113</v>
      </c>
      <c r="Q296" s="6">
        <v>-0.17399999999999999</v>
      </c>
      <c r="R296" s="5">
        <v>107</v>
      </c>
      <c r="S296" s="4">
        <v>147.3010793002536</v>
      </c>
      <c r="T296" s="4">
        <v>74.955965722839252</v>
      </c>
      <c r="U296" s="5">
        <v>115</v>
      </c>
      <c r="V296" s="4">
        <v>91.135354162907007</v>
      </c>
      <c r="W296" s="5">
        <v>92</v>
      </c>
      <c r="X296" s="6">
        <v>-0.60599999999999998</v>
      </c>
      <c r="Y296" s="5">
        <v>115</v>
      </c>
      <c r="Z296" s="6">
        <v>0.25700000000000001</v>
      </c>
      <c r="AA296" s="5">
        <v>87</v>
      </c>
      <c r="AB296" s="3">
        <v>-0.17667324479670973</v>
      </c>
      <c r="AC296" s="5">
        <v>115</v>
      </c>
      <c r="AD296" s="3">
        <v>-7.9378764115073802E-2</v>
      </c>
      <c r="AE296" s="5">
        <v>86</v>
      </c>
      <c r="AF296" s="3">
        <v>-7.4425945869484016E-3</v>
      </c>
      <c r="AG296" s="5">
        <v>80</v>
      </c>
      <c r="AH296" s="6">
        <v>0.48199999999999998</v>
      </c>
      <c r="AI296" s="5">
        <v>87</v>
      </c>
    </row>
    <row r="297" spans="1:35">
      <c r="A297">
        <v>953</v>
      </c>
      <c r="B297">
        <v>2012</v>
      </c>
      <c r="C297">
        <v>120</v>
      </c>
      <c r="D297" t="s">
        <v>105</v>
      </c>
      <c r="E297" s="2" t="str">
        <f t="shared" si="8"/>
        <v>2012-Idaho</v>
      </c>
      <c r="F297" s="2" t="s">
        <v>6</v>
      </c>
      <c r="G297" s="2" t="s">
        <v>55</v>
      </c>
      <c r="H297" s="2" t="s">
        <v>55</v>
      </c>
      <c r="I297" t="str">
        <f>CONCATENATE(B297,"-",G297)</f>
        <v>2012-WAC</v>
      </c>
      <c r="J297" s="4" t="s">
        <v>19</v>
      </c>
      <c r="K297">
        <v>1</v>
      </c>
      <c r="L297">
        <v>11</v>
      </c>
      <c r="M297" s="6">
        <f t="shared" si="9"/>
        <v>8.3333333333333329E-2</v>
      </c>
      <c r="N297" s="3">
        <v>-0.25365512147355718</v>
      </c>
      <c r="O297" s="4">
        <v>165.37723021030101</v>
      </c>
      <c r="P297" s="5">
        <v>119</v>
      </c>
      <c r="Q297" s="6">
        <v>-0.22700000000000001</v>
      </c>
      <c r="R297" s="5">
        <v>119</v>
      </c>
      <c r="S297" s="4">
        <v>149.26897570528857</v>
      </c>
      <c r="T297" s="4">
        <v>79.31531441475866</v>
      </c>
      <c r="U297" s="5">
        <v>119</v>
      </c>
      <c r="V297" s="4">
        <v>86.061915795542333</v>
      </c>
      <c r="W297" s="5">
        <v>109</v>
      </c>
      <c r="X297" s="6">
        <v>-0.59899999999999998</v>
      </c>
      <c r="Y297" s="5">
        <v>123</v>
      </c>
      <c r="Z297" s="6">
        <v>0.23899999999999999</v>
      </c>
      <c r="AA297" s="5">
        <v>86</v>
      </c>
      <c r="AB297" s="3">
        <v>-0.16545710226657975</v>
      </c>
      <c r="AC297" s="5">
        <v>121</v>
      </c>
      <c r="AD297" s="3">
        <v>-8.6610328037383194E-2</v>
      </c>
      <c r="AE297" s="5">
        <v>92</v>
      </c>
      <c r="AF297" s="3">
        <v>-1.5876911695942178E-3</v>
      </c>
      <c r="AG297" s="5">
        <v>68</v>
      </c>
      <c r="AH297" s="6">
        <v>0.442</v>
      </c>
      <c r="AI297" s="5">
        <v>119</v>
      </c>
    </row>
    <row r="298" spans="1:35">
      <c r="A298">
        <v>826</v>
      </c>
      <c r="B298">
        <v>2005</v>
      </c>
      <c r="C298">
        <v>107</v>
      </c>
      <c r="D298" t="s">
        <v>106</v>
      </c>
      <c r="E298" s="2" t="str">
        <f t="shared" si="8"/>
        <v>2005-Illinois</v>
      </c>
      <c r="F298" s="2" t="s">
        <v>21</v>
      </c>
      <c r="G298" s="2" t="s">
        <v>107</v>
      </c>
      <c r="H298" s="2" t="s">
        <v>107</v>
      </c>
      <c r="I298" t="str">
        <f>CONCATENATE(B298,"-",G298)</f>
        <v>2005-Big Ten</v>
      </c>
      <c r="J298" t="s">
        <v>91</v>
      </c>
      <c r="K298">
        <v>2</v>
      </c>
      <c r="L298">
        <v>9</v>
      </c>
      <c r="M298" s="6">
        <f t="shared" si="9"/>
        <v>0.18181818181818182</v>
      </c>
      <c r="N298" s="3">
        <v>-0.18196188701426649</v>
      </c>
      <c r="O298" s="4">
        <v>175.36487804718365</v>
      </c>
      <c r="P298" s="5">
        <v>99</v>
      </c>
      <c r="Q298" s="6">
        <v>-0.22006824005600018</v>
      </c>
      <c r="R298" s="5">
        <v>111</v>
      </c>
      <c r="S298" s="4">
        <v>163.6076225971467</v>
      </c>
      <c r="T298" s="4">
        <v>89.916356473441368</v>
      </c>
      <c r="U298" s="5">
        <v>96</v>
      </c>
      <c r="V298" s="4">
        <v>85.448521573742298</v>
      </c>
      <c r="W298" s="5">
        <v>109</v>
      </c>
      <c r="X298" s="6"/>
      <c r="Y298" s="5"/>
      <c r="Z298" s="6"/>
      <c r="AA298" s="5"/>
      <c r="AB298" s="3"/>
      <c r="AC298" s="5"/>
      <c r="AD298" s="3"/>
      <c r="AE298" s="5"/>
      <c r="AF298" s="3"/>
      <c r="AG298" s="5"/>
      <c r="AH298" s="6"/>
      <c r="AI298" s="5"/>
    </row>
    <row r="299" spans="1:35">
      <c r="A299">
        <v>570</v>
      </c>
      <c r="B299">
        <v>2006</v>
      </c>
      <c r="C299">
        <v>70</v>
      </c>
      <c r="D299" t="s">
        <v>106</v>
      </c>
      <c r="E299" s="2" t="str">
        <f t="shared" si="8"/>
        <v>2006-Illinois</v>
      </c>
      <c r="F299" s="2" t="s">
        <v>21</v>
      </c>
      <c r="G299" s="2" t="s">
        <v>107</v>
      </c>
      <c r="H299" s="2" t="s">
        <v>107</v>
      </c>
      <c r="I299" t="str">
        <f>CONCATENATE(B299,"-",G299)</f>
        <v>2006-Big Ten</v>
      </c>
      <c r="J299" t="s">
        <v>45</v>
      </c>
      <c r="K299">
        <v>2</v>
      </c>
      <c r="L299">
        <v>10</v>
      </c>
      <c r="M299" s="6">
        <f t="shared" si="9"/>
        <v>0.16666666666666666</v>
      </c>
      <c r="N299" s="3">
        <v>-4.9343869650584224E-2</v>
      </c>
      <c r="O299" s="4">
        <v>199.50976396674372</v>
      </c>
      <c r="P299" s="5">
        <v>61</v>
      </c>
      <c r="Q299" s="6">
        <v>-6.8140392431121882E-2</v>
      </c>
      <c r="R299" s="5">
        <v>74</v>
      </c>
      <c r="S299" s="4">
        <v>190.13122606988316</v>
      </c>
      <c r="T299" s="4">
        <v>97.586768104123266</v>
      </c>
      <c r="U299" s="5">
        <v>67</v>
      </c>
      <c r="V299" s="4">
        <v>101.92299586262047</v>
      </c>
      <c r="W299" s="5">
        <v>56</v>
      </c>
    </row>
    <row r="300" spans="1:35">
      <c r="A300">
        <v>170</v>
      </c>
      <c r="B300">
        <v>2007</v>
      </c>
      <c r="C300">
        <v>22</v>
      </c>
      <c r="D300" t="s">
        <v>106</v>
      </c>
      <c r="E300" s="2" t="str">
        <f t="shared" si="8"/>
        <v>2007-Illinois</v>
      </c>
      <c r="F300" s="2" t="s">
        <v>21</v>
      </c>
      <c r="G300" s="2" t="s">
        <v>107</v>
      </c>
      <c r="H300" s="2" t="s">
        <v>107</v>
      </c>
      <c r="I300" t="str">
        <f>CONCATENATE(B300,"-",G300)</f>
        <v>2007-Big Ten</v>
      </c>
      <c r="J300" t="s">
        <v>10</v>
      </c>
      <c r="K300">
        <v>9</v>
      </c>
      <c r="L300">
        <v>4</v>
      </c>
      <c r="M300" s="6">
        <f t="shared" si="9"/>
        <v>0.69230769230769229</v>
      </c>
      <c r="N300" s="3">
        <v>0.15414110463983202</v>
      </c>
      <c r="O300" s="4">
        <v>234.46263081537808</v>
      </c>
      <c r="P300" s="5">
        <v>16</v>
      </c>
      <c r="Q300" s="6">
        <v>0.11600000000000001</v>
      </c>
      <c r="R300" s="5">
        <v>28</v>
      </c>
      <c r="S300" s="4">
        <v>230.82822092796641</v>
      </c>
      <c r="T300" s="4">
        <v>119.2667461272533</v>
      </c>
      <c r="U300" s="5">
        <v>13</v>
      </c>
      <c r="V300" s="4">
        <v>115.19588468812478</v>
      </c>
      <c r="W300" s="5">
        <v>24</v>
      </c>
      <c r="X300" s="6">
        <v>0.23</v>
      </c>
      <c r="Y300" s="5">
        <v>27</v>
      </c>
      <c r="Z300" s="6">
        <v>-0.191</v>
      </c>
      <c r="AA300" s="5">
        <v>42</v>
      </c>
      <c r="AB300" s="3">
        <v>8.4580277490845221E-2</v>
      </c>
      <c r="AC300" s="5">
        <v>21</v>
      </c>
      <c r="AD300" s="3">
        <v>6.5768648930197543E-2</v>
      </c>
      <c r="AE300" s="5">
        <v>31</v>
      </c>
      <c r="AF300" s="3">
        <v>3.7921782187892625E-3</v>
      </c>
      <c r="AG300" s="5">
        <v>57</v>
      </c>
      <c r="AH300" s="6">
        <v>0.47499999999999998</v>
      </c>
      <c r="AI300" s="5">
        <v>96</v>
      </c>
    </row>
    <row r="301" spans="1:35">
      <c r="A301">
        <v>376</v>
      </c>
      <c r="B301">
        <v>2008</v>
      </c>
      <c r="C301">
        <v>43</v>
      </c>
      <c r="D301" t="s">
        <v>106</v>
      </c>
      <c r="E301" s="2" t="str">
        <f t="shared" si="8"/>
        <v>2008-Illinois</v>
      </c>
      <c r="F301" s="2" t="s">
        <v>21</v>
      </c>
      <c r="G301" s="2" t="s">
        <v>107</v>
      </c>
      <c r="H301" s="2" t="s">
        <v>107</v>
      </c>
      <c r="I301" t="str">
        <f>CONCATENATE(B301,"-",G301)</f>
        <v>2008-Big Ten</v>
      </c>
      <c r="J301" t="s">
        <v>17</v>
      </c>
      <c r="K301">
        <v>5</v>
      </c>
      <c r="L301">
        <v>7</v>
      </c>
      <c r="M301" s="6">
        <f t="shared" si="9"/>
        <v>0.41666666666666669</v>
      </c>
      <c r="N301" s="3">
        <v>4.081913957026332E-2</v>
      </c>
      <c r="O301" s="4">
        <v>221.344693648592</v>
      </c>
      <c r="P301" s="5">
        <v>31</v>
      </c>
      <c r="Q301" s="6">
        <v>1.7000000000000001E-2</v>
      </c>
      <c r="R301" s="5">
        <v>55</v>
      </c>
      <c r="S301" s="4">
        <v>208.16382791405266</v>
      </c>
      <c r="T301" s="4">
        <v>111.77148830017896</v>
      </c>
      <c r="U301" s="5">
        <v>33</v>
      </c>
      <c r="V301" s="4">
        <v>109.57320534841305</v>
      </c>
      <c r="W301" s="5">
        <v>35</v>
      </c>
      <c r="X301" s="6">
        <v>6.4000000000000001E-2</v>
      </c>
      <c r="Y301" s="5">
        <v>61</v>
      </c>
      <c r="Z301" s="6">
        <v>-9.6000000000000002E-2</v>
      </c>
      <c r="AA301" s="5">
        <v>98</v>
      </c>
      <c r="AB301" s="3">
        <v>3.4623022079393363E-2</v>
      </c>
      <c r="AC301" s="5">
        <v>42</v>
      </c>
      <c r="AD301" s="3">
        <v>3.1955323827519672E-2</v>
      </c>
      <c r="AE301" s="5">
        <v>44</v>
      </c>
      <c r="AF301" s="3">
        <v>-2.5759206336649708E-2</v>
      </c>
      <c r="AG301" s="5">
        <v>107</v>
      </c>
      <c r="AH301" s="6">
        <v>0.47299999999999998</v>
      </c>
      <c r="AI301" s="5">
        <v>96</v>
      </c>
    </row>
    <row r="302" spans="1:35">
      <c r="A302">
        <v>744</v>
      </c>
      <c r="B302">
        <v>2009</v>
      </c>
      <c r="C302">
        <v>92</v>
      </c>
      <c r="D302" t="s">
        <v>106</v>
      </c>
      <c r="E302" s="2" t="str">
        <f t="shared" si="8"/>
        <v>2009-Illinois</v>
      </c>
      <c r="F302" s="2" t="s">
        <v>21</v>
      </c>
      <c r="G302" s="2" t="s">
        <v>107</v>
      </c>
      <c r="H302" s="2" t="s">
        <v>107</v>
      </c>
      <c r="I302" t="str">
        <f>CONCATENATE(B302,"-",G302)</f>
        <v>2009-Big Ten</v>
      </c>
      <c r="J302" t="s">
        <v>18</v>
      </c>
      <c r="K302">
        <v>3</v>
      </c>
      <c r="L302">
        <v>9</v>
      </c>
      <c r="M302" s="6">
        <f t="shared" si="9"/>
        <v>0.25</v>
      </c>
      <c r="N302" s="3">
        <v>-0.1341623605622484</v>
      </c>
      <c r="O302" s="4">
        <v>185.27585254494355</v>
      </c>
      <c r="P302" s="5">
        <v>97</v>
      </c>
      <c r="Q302" s="6">
        <v>-6.9000000000000006E-2</v>
      </c>
      <c r="R302" s="5">
        <v>80</v>
      </c>
      <c r="S302" s="4">
        <v>173.16752788755031</v>
      </c>
      <c r="T302" s="4">
        <v>85.993290284086598</v>
      </c>
      <c r="U302" s="5">
        <v>103</v>
      </c>
      <c r="V302" s="4">
        <v>99.282562260856935</v>
      </c>
      <c r="W302" s="5">
        <v>55</v>
      </c>
      <c r="X302" s="6">
        <v>-8.9999999999999993E-3</v>
      </c>
      <c r="Y302" s="5">
        <v>61</v>
      </c>
      <c r="Z302" s="6">
        <v>0.33500000000000002</v>
      </c>
      <c r="AA302" s="5">
        <v>98</v>
      </c>
      <c r="AB302" s="3">
        <v>-5.045707711304985E-2</v>
      </c>
      <c r="AC302" s="5">
        <v>85</v>
      </c>
      <c r="AD302" s="3">
        <v>-6.8987025518888745E-2</v>
      </c>
      <c r="AE302" s="5">
        <v>87</v>
      </c>
      <c r="AF302" s="3">
        <v>-1.471825793030981E-2</v>
      </c>
      <c r="AG302" s="5">
        <v>91</v>
      </c>
      <c r="AH302" s="6">
        <v>0.47699999999999998</v>
      </c>
      <c r="AI302" s="5">
        <v>91</v>
      </c>
    </row>
    <row r="303" spans="1:35">
      <c r="A303">
        <v>252</v>
      </c>
      <c r="B303">
        <v>2010</v>
      </c>
      <c r="C303">
        <v>32</v>
      </c>
      <c r="D303" t="s">
        <v>106</v>
      </c>
      <c r="E303" s="2" t="str">
        <f t="shared" si="8"/>
        <v>2010-Illinois</v>
      </c>
      <c r="F303" s="2" t="s">
        <v>21</v>
      </c>
      <c r="G303" s="2" t="s">
        <v>107</v>
      </c>
      <c r="H303" s="2" t="s">
        <v>107</v>
      </c>
      <c r="I303" t="str">
        <f>CONCATENATE(B303,"-",G303)</f>
        <v>2010-Big Ten</v>
      </c>
      <c r="J303" t="s">
        <v>12</v>
      </c>
      <c r="K303">
        <v>7</v>
      </c>
      <c r="L303">
        <v>6</v>
      </c>
      <c r="M303" s="6">
        <f t="shared" si="9"/>
        <v>0.53846153846153844</v>
      </c>
      <c r="N303" s="3">
        <v>0.10378799963634289</v>
      </c>
      <c r="O303" s="4">
        <v>222.13930818595526</v>
      </c>
      <c r="P303" s="5">
        <v>33</v>
      </c>
      <c r="Q303" s="6">
        <v>0.09</v>
      </c>
      <c r="R303" s="5">
        <v>35</v>
      </c>
      <c r="S303" s="4">
        <v>220.75759992726859</v>
      </c>
      <c r="T303" s="4">
        <v>105.85847709149925</v>
      </c>
      <c r="U303" s="5">
        <v>46</v>
      </c>
      <c r="V303" s="4">
        <v>116.28083109445599</v>
      </c>
      <c r="W303" s="5">
        <v>21</v>
      </c>
      <c r="X303" s="6">
        <v>3.2000000000000001E-2</v>
      </c>
      <c r="Y303" s="5">
        <v>55</v>
      </c>
      <c r="Z303" s="6">
        <v>-0.311</v>
      </c>
      <c r="AA303" s="5">
        <v>26</v>
      </c>
      <c r="AB303" s="3">
        <v>1.3916432874645966E-2</v>
      </c>
      <c r="AC303" s="5">
        <v>51</v>
      </c>
      <c r="AD303" s="3">
        <v>8.8574338240221082E-2</v>
      </c>
      <c r="AE303" s="5">
        <v>24</v>
      </c>
      <c r="AF303" s="3">
        <v>1.2972285214758424E-3</v>
      </c>
      <c r="AG303" s="5">
        <v>66</v>
      </c>
      <c r="AH303" s="6">
        <v>0.52</v>
      </c>
      <c r="AI303" s="5">
        <v>36</v>
      </c>
    </row>
    <row r="304" spans="1:35">
      <c r="A304">
        <v>423</v>
      </c>
      <c r="B304">
        <v>2011</v>
      </c>
      <c r="C304">
        <v>53</v>
      </c>
      <c r="D304" t="s">
        <v>106</v>
      </c>
      <c r="E304" s="2" t="str">
        <f t="shared" si="8"/>
        <v>2011-Illinois</v>
      </c>
      <c r="F304" s="2" t="s">
        <v>21</v>
      </c>
      <c r="G304" s="2" t="s">
        <v>107</v>
      </c>
      <c r="H304" s="2" t="s">
        <v>108</v>
      </c>
      <c r="I304" t="str">
        <f>CONCATENATE(B304,"-",G304)</f>
        <v>2011-Big Ten</v>
      </c>
      <c r="J304" s="4" t="s">
        <v>12</v>
      </c>
      <c r="K304">
        <v>7</v>
      </c>
      <c r="L304">
        <v>6</v>
      </c>
      <c r="M304" s="6">
        <f t="shared" si="9"/>
        <v>0.53846153846153844</v>
      </c>
      <c r="N304" s="3">
        <v>2.0010946642796491E-2</v>
      </c>
      <c r="O304" s="4">
        <v>218.96212537657891</v>
      </c>
      <c r="P304" s="5">
        <v>35</v>
      </c>
      <c r="Q304" s="6">
        <v>4.0000000000000001E-3</v>
      </c>
      <c r="R304" s="5">
        <v>61</v>
      </c>
      <c r="S304" s="4">
        <v>204.0021893285593</v>
      </c>
      <c r="T304" s="4">
        <v>85.903649124702071</v>
      </c>
      <c r="U304" s="5">
        <v>104</v>
      </c>
      <c r="V304" s="4">
        <v>133.05847625187684</v>
      </c>
      <c r="W304" s="5">
        <v>10</v>
      </c>
      <c r="X304" s="6">
        <v>-0.435</v>
      </c>
      <c r="Y304" s="5">
        <v>108</v>
      </c>
      <c r="Z304" s="6">
        <v>-0.53</v>
      </c>
      <c r="AA304" s="5">
        <v>8</v>
      </c>
      <c r="AB304" s="3">
        <v>-0.11780341106658827</v>
      </c>
      <c r="AC304" s="5">
        <v>107</v>
      </c>
      <c r="AD304" s="3">
        <v>0.16552521866781783</v>
      </c>
      <c r="AE304" s="5">
        <v>8</v>
      </c>
      <c r="AF304" s="3">
        <v>-2.7710860958433066E-2</v>
      </c>
      <c r="AG304" s="5">
        <v>106</v>
      </c>
      <c r="AH304" s="6">
        <v>0.45200000000000001</v>
      </c>
      <c r="AI304" s="5">
        <v>111</v>
      </c>
    </row>
    <row r="305" spans="1:35">
      <c r="A305">
        <v>831</v>
      </c>
      <c r="B305">
        <v>2012</v>
      </c>
      <c r="C305">
        <v>108</v>
      </c>
      <c r="D305" t="s">
        <v>106</v>
      </c>
      <c r="E305" s="2" t="str">
        <f t="shared" si="8"/>
        <v>2012-Illinois</v>
      </c>
      <c r="F305" s="2" t="s">
        <v>21</v>
      </c>
      <c r="G305" s="2" t="s">
        <v>107</v>
      </c>
      <c r="H305" s="2" t="s">
        <v>108</v>
      </c>
      <c r="I305" t="str">
        <f>CONCATENATE(B305,"-",G305)</f>
        <v>2012-Big Ten</v>
      </c>
      <c r="J305" s="4" t="s">
        <v>45</v>
      </c>
      <c r="K305">
        <v>2</v>
      </c>
      <c r="L305">
        <v>10</v>
      </c>
      <c r="M305" s="6">
        <f t="shared" si="9"/>
        <v>0.16666666666666666</v>
      </c>
      <c r="N305" s="3">
        <v>-0.19275430339397703</v>
      </c>
      <c r="O305" s="4">
        <v>174.31055645899801</v>
      </c>
      <c r="P305" s="5">
        <v>111</v>
      </c>
      <c r="Q305" s="6">
        <v>-0.16200000000000001</v>
      </c>
      <c r="R305" s="5">
        <v>110</v>
      </c>
      <c r="S305" s="4">
        <v>161.4491393212046</v>
      </c>
      <c r="T305" s="4">
        <v>83.858936883396481</v>
      </c>
      <c r="U305" s="5">
        <v>109</v>
      </c>
      <c r="V305" s="4">
        <v>90.451619575601541</v>
      </c>
      <c r="W305" s="5">
        <v>88</v>
      </c>
      <c r="X305" s="6">
        <v>-0.53400000000000003</v>
      </c>
      <c r="Y305" s="5">
        <v>120</v>
      </c>
      <c r="Z305" s="6">
        <v>-5.7000000000000002E-2</v>
      </c>
      <c r="AA305" s="5">
        <v>56</v>
      </c>
      <c r="AB305" s="3">
        <v>-0.14213912857615926</v>
      </c>
      <c r="AC305" s="5">
        <v>117</v>
      </c>
      <c r="AD305" s="3">
        <v>-2.4981644805498266E-2</v>
      </c>
      <c r="AE305" s="5">
        <v>71</v>
      </c>
      <c r="AF305" s="3">
        <v>-2.5633530012319508E-2</v>
      </c>
      <c r="AG305" s="5">
        <v>113</v>
      </c>
      <c r="AH305" s="6">
        <v>0.442</v>
      </c>
      <c r="AI305" s="5">
        <v>118</v>
      </c>
    </row>
    <row r="306" spans="1:35">
      <c r="A306">
        <v>714</v>
      </c>
      <c r="B306">
        <v>2005</v>
      </c>
      <c r="C306">
        <v>94</v>
      </c>
      <c r="D306" t="s">
        <v>109</v>
      </c>
      <c r="E306" s="2" t="str">
        <f t="shared" si="8"/>
        <v>2005-Indiana</v>
      </c>
      <c r="F306" s="2" t="s">
        <v>21</v>
      </c>
      <c r="G306" s="2" t="s">
        <v>107</v>
      </c>
      <c r="H306" s="2" t="s">
        <v>107</v>
      </c>
      <c r="I306" t="str">
        <f>CONCATENATE(B306,"-",G306)</f>
        <v>2005-Big Ten</v>
      </c>
      <c r="J306" t="s">
        <v>8</v>
      </c>
      <c r="K306">
        <v>4</v>
      </c>
      <c r="L306">
        <v>7</v>
      </c>
      <c r="M306" s="6">
        <f t="shared" si="9"/>
        <v>0.36363636363636365</v>
      </c>
      <c r="N306" s="3">
        <v>-0.11692778838513235</v>
      </c>
      <c r="O306" s="4">
        <v>179.78227086732193</v>
      </c>
      <c r="P306" s="5">
        <v>95</v>
      </c>
      <c r="Q306" s="6">
        <v>-0.1115660853220124</v>
      </c>
      <c r="R306" s="5">
        <v>91</v>
      </c>
      <c r="S306" s="4">
        <v>176.61444232297353</v>
      </c>
      <c r="T306" s="4">
        <v>86.057449262538142</v>
      </c>
      <c r="U306" s="5">
        <v>103</v>
      </c>
      <c r="V306" s="4">
        <v>93.724821604783784</v>
      </c>
      <c r="W306" s="5">
        <v>84</v>
      </c>
      <c r="X306" s="6"/>
      <c r="Y306" s="5"/>
      <c r="Z306" s="6"/>
      <c r="AA306" s="5"/>
      <c r="AB306" s="3"/>
      <c r="AC306" s="5"/>
      <c r="AD306" s="3"/>
      <c r="AE306" s="5"/>
      <c r="AF306" s="3"/>
      <c r="AG306" s="5"/>
      <c r="AH306" s="6"/>
      <c r="AI306" s="5"/>
    </row>
    <row r="307" spans="1:35">
      <c r="A307">
        <v>690</v>
      </c>
      <c r="B307">
        <v>2006</v>
      </c>
      <c r="C307">
        <v>92</v>
      </c>
      <c r="D307" t="s">
        <v>109</v>
      </c>
      <c r="E307" s="2" t="str">
        <f t="shared" si="8"/>
        <v>2006-Indiana</v>
      </c>
      <c r="F307" s="2" t="s">
        <v>21</v>
      </c>
      <c r="G307" s="2" t="s">
        <v>107</v>
      </c>
      <c r="H307" s="2" t="s">
        <v>107</v>
      </c>
      <c r="I307" t="str">
        <f>CONCATENATE(B307,"-",G307)</f>
        <v>2006-Big Ten</v>
      </c>
      <c r="J307" t="s">
        <v>17</v>
      </c>
      <c r="K307">
        <v>5</v>
      </c>
      <c r="L307">
        <v>7</v>
      </c>
      <c r="M307" s="6">
        <f t="shared" si="9"/>
        <v>0.41666666666666669</v>
      </c>
      <c r="N307" s="3">
        <v>-0.10798990169471438</v>
      </c>
      <c r="O307" s="4">
        <v>185.4108996479745</v>
      </c>
      <c r="P307" s="5">
        <v>89</v>
      </c>
      <c r="Q307" s="6">
        <v>-0.11692362192305422</v>
      </c>
      <c r="R307" s="5">
        <v>93</v>
      </c>
      <c r="S307" s="4">
        <v>178.40201966105712</v>
      </c>
      <c r="T307" s="4">
        <v>94.218666591690607</v>
      </c>
      <c r="U307" s="5">
        <v>79</v>
      </c>
      <c r="V307" s="4">
        <v>91.192233056283911</v>
      </c>
      <c r="W307" s="5">
        <v>92</v>
      </c>
    </row>
    <row r="308" spans="1:35">
      <c r="A308">
        <v>550</v>
      </c>
      <c r="B308">
        <v>2007</v>
      </c>
      <c r="C308">
        <v>69</v>
      </c>
      <c r="D308" t="s">
        <v>109</v>
      </c>
      <c r="E308" s="2" t="str">
        <f t="shared" si="8"/>
        <v>2007-Indiana</v>
      </c>
      <c r="F308" s="2" t="s">
        <v>21</v>
      </c>
      <c r="G308" s="2" t="s">
        <v>107</v>
      </c>
      <c r="H308" s="2" t="s">
        <v>107</v>
      </c>
      <c r="I308" t="str">
        <f>CONCATENATE(B308,"-",G308)</f>
        <v>2007-Big Ten</v>
      </c>
      <c r="J308" t="s">
        <v>12</v>
      </c>
      <c r="K308">
        <v>7</v>
      </c>
      <c r="L308">
        <v>6</v>
      </c>
      <c r="M308" s="6">
        <f t="shared" si="9"/>
        <v>0.53846153846153844</v>
      </c>
      <c r="N308" s="3">
        <v>-3.9998798414992862E-2</v>
      </c>
      <c r="O308" s="4">
        <v>203.761222886479</v>
      </c>
      <c r="P308" s="5">
        <v>62</v>
      </c>
      <c r="Q308" s="6">
        <v>-3.5999999999999997E-2</v>
      </c>
      <c r="R308" s="5">
        <v>68</v>
      </c>
      <c r="S308" s="4">
        <v>192.00024031700144</v>
      </c>
      <c r="T308" s="4">
        <v>100.6954677503671</v>
      </c>
      <c r="U308" s="5">
        <v>61</v>
      </c>
      <c r="V308" s="4">
        <v>103.0657551361119</v>
      </c>
      <c r="W308" s="5">
        <v>57</v>
      </c>
      <c r="X308" s="6">
        <v>-5.7000000000000002E-2</v>
      </c>
      <c r="Y308" s="5">
        <v>65</v>
      </c>
      <c r="Z308" s="6">
        <v>0.20399999999999999</v>
      </c>
      <c r="AA308" s="5">
        <v>86</v>
      </c>
      <c r="AB308" s="3">
        <v>-1.4590285649233566E-2</v>
      </c>
      <c r="AC308" s="5">
        <v>61</v>
      </c>
      <c r="AD308" s="3">
        <v>-3.3731746334792458E-2</v>
      </c>
      <c r="AE308" s="5">
        <v>71</v>
      </c>
      <c r="AF308" s="3">
        <v>8.3232335690331619E-3</v>
      </c>
      <c r="AG308" s="5">
        <v>41</v>
      </c>
      <c r="AH308" s="6">
        <v>0.49399999999999999</v>
      </c>
      <c r="AI308" s="5">
        <v>71</v>
      </c>
    </row>
    <row r="309" spans="1:35">
      <c r="A309">
        <v>767</v>
      </c>
      <c r="B309">
        <v>2008</v>
      </c>
      <c r="C309">
        <v>96</v>
      </c>
      <c r="D309" t="s">
        <v>109</v>
      </c>
      <c r="E309" s="2" t="str">
        <f t="shared" si="8"/>
        <v>2008-Indiana</v>
      </c>
      <c r="F309" s="2" t="s">
        <v>21</v>
      </c>
      <c r="G309" s="2" t="s">
        <v>107</v>
      </c>
      <c r="H309" s="2" t="s">
        <v>107</v>
      </c>
      <c r="I309" t="str">
        <f>CONCATENATE(B309,"-",G309)</f>
        <v>2008-Big Ten</v>
      </c>
      <c r="J309" t="s">
        <v>18</v>
      </c>
      <c r="K309">
        <v>3</v>
      </c>
      <c r="L309">
        <v>9</v>
      </c>
      <c r="M309" s="6">
        <f t="shared" si="9"/>
        <v>0.25</v>
      </c>
      <c r="N309" s="3">
        <v>-0.14887325510694882</v>
      </c>
      <c r="O309" s="4">
        <v>185.68066583533925</v>
      </c>
      <c r="P309" s="5">
        <v>95</v>
      </c>
      <c r="Q309" s="6">
        <v>-0.16800000000000001</v>
      </c>
      <c r="R309" s="5">
        <v>107</v>
      </c>
      <c r="S309" s="4">
        <v>170.22534897861024</v>
      </c>
      <c r="T309" s="4">
        <v>94.782284001993716</v>
      </c>
      <c r="U309" s="5">
        <v>84</v>
      </c>
      <c r="V309" s="4">
        <v>90.89838183334551</v>
      </c>
      <c r="W309" s="5">
        <v>97</v>
      </c>
      <c r="X309" s="6">
        <v>-0.23200000000000001</v>
      </c>
      <c r="Y309" s="5">
        <v>72</v>
      </c>
      <c r="Z309" s="6">
        <v>0.36199999999999999</v>
      </c>
      <c r="AA309" s="5">
        <v>86</v>
      </c>
      <c r="AB309" s="3">
        <v>-6.1476959433802082E-2</v>
      </c>
      <c r="AC309" s="5">
        <v>86</v>
      </c>
      <c r="AD309" s="3">
        <v>-9.5510696733580647E-2</v>
      </c>
      <c r="AE309" s="5">
        <v>102</v>
      </c>
      <c r="AF309" s="3">
        <v>8.1144010604339012E-3</v>
      </c>
      <c r="AG309" s="5">
        <v>39</v>
      </c>
      <c r="AH309" s="6">
        <v>0.46600000000000003</v>
      </c>
      <c r="AI309" s="5">
        <v>102</v>
      </c>
    </row>
    <row r="310" spans="1:35">
      <c r="A310">
        <v>724</v>
      </c>
      <c r="B310">
        <v>2009</v>
      </c>
      <c r="C310">
        <v>88</v>
      </c>
      <c r="D310" t="s">
        <v>109</v>
      </c>
      <c r="E310" s="2" t="str">
        <f t="shared" si="8"/>
        <v>2009-Indiana</v>
      </c>
      <c r="F310" s="2" t="s">
        <v>21</v>
      </c>
      <c r="G310" s="2" t="s">
        <v>107</v>
      </c>
      <c r="H310" s="2" t="s">
        <v>107</v>
      </c>
      <c r="I310" t="str">
        <f>CONCATENATE(B310,"-",G310)</f>
        <v>2009-Big Ten</v>
      </c>
      <c r="J310" t="s">
        <v>9</v>
      </c>
      <c r="K310">
        <v>4</v>
      </c>
      <c r="L310">
        <v>8</v>
      </c>
      <c r="M310" s="6">
        <f t="shared" si="9"/>
        <v>0.33333333333333331</v>
      </c>
      <c r="N310" s="3">
        <v>-0.12360531818797443</v>
      </c>
      <c r="O310" s="4">
        <v>178.82782006484825</v>
      </c>
      <c r="P310" s="5">
        <v>104</v>
      </c>
      <c r="Q310" s="6">
        <v>-4.9000000000000002E-2</v>
      </c>
      <c r="R310" s="5">
        <v>73</v>
      </c>
      <c r="S310" s="4">
        <v>175.27893636240512</v>
      </c>
      <c r="T310" s="4">
        <v>93.860083107632903</v>
      </c>
      <c r="U310" s="5">
        <v>87</v>
      </c>
      <c r="V310" s="4">
        <v>84.967736957215351</v>
      </c>
      <c r="W310" s="5">
        <v>108</v>
      </c>
      <c r="X310" s="6">
        <v>-6.5000000000000002E-2</v>
      </c>
      <c r="Y310" s="5">
        <v>72</v>
      </c>
      <c r="Z310" s="6">
        <v>0.20599999999999999</v>
      </c>
      <c r="AA310" s="5">
        <v>86</v>
      </c>
      <c r="AB310" s="3">
        <v>-3.8497691331673536E-2</v>
      </c>
      <c r="AC310" s="5">
        <v>81</v>
      </c>
      <c r="AD310" s="3">
        <v>-8.6176441056436653E-2</v>
      </c>
      <c r="AE310" s="5">
        <v>93</v>
      </c>
      <c r="AF310" s="3">
        <v>1.0688142001357523E-3</v>
      </c>
      <c r="AG310" s="5">
        <v>54</v>
      </c>
      <c r="AH310" s="6">
        <v>0.51800000000000002</v>
      </c>
      <c r="AI310" s="5">
        <v>35</v>
      </c>
    </row>
    <row r="311" spans="1:35">
      <c r="A311">
        <v>680</v>
      </c>
      <c r="B311">
        <v>2010</v>
      </c>
      <c r="C311">
        <v>86</v>
      </c>
      <c r="D311" t="s">
        <v>109</v>
      </c>
      <c r="E311" s="2" t="str">
        <f t="shared" si="8"/>
        <v>2010-Indiana</v>
      </c>
      <c r="F311" s="2" t="s">
        <v>21</v>
      </c>
      <c r="G311" s="2" t="s">
        <v>107</v>
      </c>
      <c r="H311" s="2" t="s">
        <v>107</v>
      </c>
      <c r="I311" t="str">
        <f>CONCATENATE(B311,"-",G311)</f>
        <v>2010-Big Ten</v>
      </c>
      <c r="J311" t="s">
        <v>17</v>
      </c>
      <c r="K311">
        <v>5</v>
      </c>
      <c r="L311">
        <v>7</v>
      </c>
      <c r="M311" s="6">
        <f t="shared" si="9"/>
        <v>0.41666666666666669</v>
      </c>
      <c r="N311" s="3">
        <v>-0.10330921605353183</v>
      </c>
      <c r="O311" s="4">
        <v>188.71268631062125</v>
      </c>
      <c r="P311" s="5">
        <v>85</v>
      </c>
      <c r="Q311" s="6">
        <v>-0.105</v>
      </c>
      <c r="R311" s="5">
        <v>89</v>
      </c>
      <c r="S311" s="4">
        <v>179.33815678929363</v>
      </c>
      <c r="T311" s="4">
        <v>99.814079869493256</v>
      </c>
      <c r="U311" s="5">
        <v>66</v>
      </c>
      <c r="V311" s="4">
        <v>88.89860644112801</v>
      </c>
      <c r="W311" s="5">
        <v>99</v>
      </c>
      <c r="X311" s="6">
        <v>8.3000000000000004E-2</v>
      </c>
      <c r="Y311" s="5">
        <v>47</v>
      </c>
      <c r="Z311" s="6">
        <v>0.23300000000000001</v>
      </c>
      <c r="AA311" s="5">
        <v>94</v>
      </c>
      <c r="AB311" s="3">
        <v>5.8869286033562448E-3</v>
      </c>
      <c r="AC311" s="5">
        <v>60</v>
      </c>
      <c r="AD311" s="3">
        <v>-7.7583012620922306E-2</v>
      </c>
      <c r="AE311" s="5">
        <v>99</v>
      </c>
      <c r="AF311" s="3">
        <v>-3.161313203596576E-2</v>
      </c>
      <c r="AG311" s="5">
        <v>113</v>
      </c>
      <c r="AH311" s="6">
        <v>0.438</v>
      </c>
      <c r="AI311" s="5">
        <v>117</v>
      </c>
    </row>
    <row r="312" spans="1:35">
      <c r="A312">
        <v>876</v>
      </c>
      <c r="B312">
        <v>2011</v>
      </c>
      <c r="C312">
        <v>105</v>
      </c>
      <c r="D312" t="s">
        <v>109</v>
      </c>
      <c r="E312" s="2" t="str">
        <f t="shared" si="8"/>
        <v>2011-Indiana</v>
      </c>
      <c r="F312" s="2" t="s">
        <v>21</v>
      </c>
      <c r="G312" s="2" t="s">
        <v>107</v>
      </c>
      <c r="H312" s="2" t="s">
        <v>108</v>
      </c>
      <c r="I312" t="str">
        <f>CONCATENATE(B312,"-",G312)</f>
        <v>2011-Big Ten</v>
      </c>
      <c r="J312" s="4" t="s">
        <v>19</v>
      </c>
      <c r="K312">
        <v>1</v>
      </c>
      <c r="L312">
        <v>11</v>
      </c>
      <c r="M312" s="6">
        <f t="shared" si="9"/>
        <v>8.3333333333333329E-2</v>
      </c>
      <c r="N312" s="3">
        <v>-0.21510009138474967</v>
      </c>
      <c r="O312" s="4">
        <v>167.76999659320251</v>
      </c>
      <c r="P312" s="5">
        <v>112</v>
      </c>
      <c r="Q312" s="6">
        <v>-0.16700000000000001</v>
      </c>
      <c r="R312" s="5">
        <v>105</v>
      </c>
      <c r="S312" s="4">
        <v>156.97998172305006</v>
      </c>
      <c r="T312" s="4">
        <v>92.776743124200536</v>
      </c>
      <c r="U312" s="5">
        <v>85</v>
      </c>
      <c r="V312" s="4">
        <v>74.993253469001985</v>
      </c>
      <c r="W312" s="5">
        <v>119</v>
      </c>
      <c r="X312" s="6">
        <v>-0.08</v>
      </c>
      <c r="Y312" s="5">
        <v>69</v>
      </c>
      <c r="Z312" s="6">
        <v>0.49299999999999999</v>
      </c>
      <c r="AA312" s="5">
        <v>112</v>
      </c>
      <c r="AB312" s="3">
        <v>-3.9323319129176401E-2</v>
      </c>
      <c r="AC312" s="5">
        <v>82</v>
      </c>
      <c r="AD312" s="3">
        <v>-0.1624389453530479</v>
      </c>
      <c r="AE312" s="5">
        <v>117</v>
      </c>
      <c r="AF312" s="3">
        <v>-1.3337826902525394E-2</v>
      </c>
      <c r="AG312" s="5">
        <v>85</v>
      </c>
      <c r="AH312" s="6">
        <v>0.46400000000000002</v>
      </c>
      <c r="AI312" s="5">
        <v>104</v>
      </c>
    </row>
    <row r="313" spans="1:35">
      <c r="A313">
        <v>656</v>
      </c>
      <c r="B313">
        <v>2012</v>
      </c>
      <c r="C313">
        <v>74</v>
      </c>
      <c r="D313" t="s">
        <v>109</v>
      </c>
      <c r="E313" s="2" t="str">
        <f t="shared" si="8"/>
        <v>2012-Indiana</v>
      </c>
      <c r="F313" s="2" t="s">
        <v>21</v>
      </c>
      <c r="G313" s="2" t="s">
        <v>107</v>
      </c>
      <c r="H313" s="2" t="s">
        <v>108</v>
      </c>
      <c r="I313" t="str">
        <f>CONCATENATE(B313,"-",G313)</f>
        <v>2012-Big Ten</v>
      </c>
      <c r="J313" s="4" t="s">
        <v>9</v>
      </c>
      <c r="K313">
        <v>4</v>
      </c>
      <c r="L313">
        <v>8</v>
      </c>
      <c r="M313" s="6">
        <f t="shared" si="9"/>
        <v>0.33333333333333331</v>
      </c>
      <c r="N313" s="3">
        <v>-6.4529241597177156E-2</v>
      </c>
      <c r="O313" s="4">
        <v>188.96912076626501</v>
      </c>
      <c r="P313" s="5">
        <v>85</v>
      </c>
      <c r="Q313" s="6">
        <v>-3.5999999999999997E-2</v>
      </c>
      <c r="R313" s="5">
        <v>71</v>
      </c>
      <c r="S313" s="4">
        <v>187.09415168056458</v>
      </c>
      <c r="T313" s="4">
        <v>104.39376296693841</v>
      </c>
      <c r="U313" s="5">
        <v>54</v>
      </c>
      <c r="V313" s="4">
        <v>84.575357799326611</v>
      </c>
      <c r="W313" s="5">
        <v>114</v>
      </c>
      <c r="X313" s="6">
        <v>0.27200000000000002</v>
      </c>
      <c r="Y313" s="5">
        <v>24</v>
      </c>
      <c r="Z313" s="6">
        <v>0.42799999999999999</v>
      </c>
      <c r="AA313" s="5">
        <v>106</v>
      </c>
      <c r="AB313" s="3">
        <v>4.912617013182282E-2</v>
      </c>
      <c r="AC313" s="5">
        <v>42</v>
      </c>
      <c r="AD313" s="3">
        <v>-0.12236210523967793</v>
      </c>
      <c r="AE313" s="5">
        <v>110</v>
      </c>
      <c r="AF313" s="3">
        <v>8.7066935106779562E-3</v>
      </c>
      <c r="AG313" s="5">
        <v>46</v>
      </c>
      <c r="AH313" s="6">
        <v>0.48599999999999999</v>
      </c>
      <c r="AI313" s="5">
        <v>81</v>
      </c>
    </row>
    <row r="314" spans="1:35">
      <c r="A314">
        <v>175</v>
      </c>
      <c r="B314">
        <v>2005</v>
      </c>
      <c r="C314">
        <v>18</v>
      </c>
      <c r="D314" t="s">
        <v>110</v>
      </c>
      <c r="E314" s="2" t="str">
        <f t="shared" si="8"/>
        <v>2005-Iowa</v>
      </c>
      <c r="F314" s="2" t="s">
        <v>21</v>
      </c>
      <c r="G314" s="2" t="s">
        <v>107</v>
      </c>
      <c r="H314" s="2" t="s">
        <v>107</v>
      </c>
      <c r="I314" t="str">
        <f>CONCATENATE(B314,"-",G314)</f>
        <v>2005-Big Ten</v>
      </c>
      <c r="J314" t="s">
        <v>37</v>
      </c>
      <c r="K314">
        <v>7</v>
      </c>
      <c r="L314">
        <v>5</v>
      </c>
      <c r="M314" s="6">
        <f t="shared" si="9"/>
        <v>0.58333333333333337</v>
      </c>
      <c r="N314" s="3">
        <v>0.15015172152672052</v>
      </c>
      <c r="O314" s="4">
        <v>231.5532268494085</v>
      </c>
      <c r="P314" s="5">
        <v>18</v>
      </c>
      <c r="Q314" s="6">
        <v>0.1698432507646257</v>
      </c>
      <c r="R314" s="5">
        <v>17</v>
      </c>
      <c r="S314" s="4">
        <v>230.0303443053441</v>
      </c>
      <c r="T314" s="4">
        <v>118.12523564129364</v>
      </c>
      <c r="U314" s="5">
        <v>17</v>
      </c>
      <c r="V314" s="4">
        <v>113.42799120811485</v>
      </c>
      <c r="W314" s="5">
        <v>24</v>
      </c>
      <c r="X314" s="6"/>
      <c r="Y314" s="5"/>
      <c r="Z314" s="6"/>
      <c r="AA314" s="5"/>
      <c r="AB314" s="3"/>
      <c r="AC314" s="5"/>
      <c r="AD314" s="3"/>
      <c r="AE314" s="5"/>
      <c r="AF314" s="3"/>
      <c r="AG314" s="5"/>
      <c r="AH314" s="6"/>
      <c r="AI314" s="5"/>
    </row>
    <row r="315" spans="1:35">
      <c r="A315">
        <v>395</v>
      </c>
      <c r="B315">
        <v>2006</v>
      </c>
      <c r="C315">
        <v>48</v>
      </c>
      <c r="D315" t="s">
        <v>110</v>
      </c>
      <c r="E315" s="2" t="str">
        <f t="shared" si="8"/>
        <v>2006-Iowa</v>
      </c>
      <c r="F315" s="2" t="s">
        <v>21</v>
      </c>
      <c r="G315" s="2" t="s">
        <v>107</v>
      </c>
      <c r="H315" s="2" t="s">
        <v>107</v>
      </c>
      <c r="I315" t="str">
        <f>CONCATENATE(B315,"-",G315)</f>
        <v>2006-Big Ten</v>
      </c>
      <c r="J315" t="s">
        <v>13</v>
      </c>
      <c r="K315">
        <v>6</v>
      </c>
      <c r="L315">
        <v>7</v>
      </c>
      <c r="M315" s="6">
        <f t="shared" si="9"/>
        <v>0.46153846153846156</v>
      </c>
      <c r="N315" s="3">
        <v>3.2408351633242773E-2</v>
      </c>
      <c r="O315" s="4">
        <v>216.04255155472327</v>
      </c>
      <c r="P315" s="5">
        <v>45</v>
      </c>
      <c r="Q315" s="6">
        <v>1.5028358929597509E-2</v>
      </c>
      <c r="R315" s="5">
        <v>55</v>
      </c>
      <c r="S315" s="4">
        <v>206.48167032664855</v>
      </c>
      <c r="T315" s="4">
        <v>106.65666551832416</v>
      </c>
      <c r="U315" s="5">
        <v>46</v>
      </c>
      <c r="V315" s="4">
        <v>109.38588603639911</v>
      </c>
      <c r="W315" s="5">
        <v>35</v>
      </c>
    </row>
    <row r="316" spans="1:35">
      <c r="A316">
        <v>554</v>
      </c>
      <c r="B316">
        <v>2007</v>
      </c>
      <c r="C316">
        <v>70</v>
      </c>
      <c r="D316" t="s">
        <v>110</v>
      </c>
      <c r="E316" s="2" t="str">
        <f t="shared" si="8"/>
        <v>2007-Iowa</v>
      </c>
      <c r="F316" s="2" t="s">
        <v>21</v>
      </c>
      <c r="G316" s="2" t="s">
        <v>107</v>
      </c>
      <c r="H316" s="2" t="s">
        <v>107</v>
      </c>
      <c r="I316" t="str">
        <f>CONCATENATE(B316,"-",G316)</f>
        <v>2007-Big Ten</v>
      </c>
      <c r="J316" t="s">
        <v>33</v>
      </c>
      <c r="K316">
        <v>6</v>
      </c>
      <c r="L316">
        <v>6</v>
      </c>
      <c r="M316" s="6">
        <f t="shared" si="9"/>
        <v>0.5</v>
      </c>
      <c r="N316" s="3">
        <v>-4.1634466530997324E-2</v>
      </c>
      <c r="O316" s="4">
        <v>195.04726614674399</v>
      </c>
      <c r="P316" s="5">
        <v>73</v>
      </c>
      <c r="Q316" s="6">
        <v>-2.3E-2</v>
      </c>
      <c r="R316" s="5">
        <v>65</v>
      </c>
      <c r="S316" s="4">
        <v>191.67310669380055</v>
      </c>
      <c r="T316" s="4">
        <v>86.539541418598731</v>
      </c>
      <c r="U316" s="5">
        <v>105</v>
      </c>
      <c r="V316" s="4">
        <v>108.50772472814528</v>
      </c>
      <c r="W316" s="5">
        <v>39</v>
      </c>
      <c r="X316" s="6">
        <v>-0.255</v>
      </c>
      <c r="Y316" s="5">
        <v>98</v>
      </c>
      <c r="Z316" s="6">
        <v>-0.2</v>
      </c>
      <c r="AA316" s="5">
        <v>40</v>
      </c>
      <c r="AB316" s="3">
        <v>-8.6701246415194042E-2</v>
      </c>
      <c r="AC316" s="5">
        <v>101</v>
      </c>
      <c r="AD316" s="3">
        <v>4.8967616504670484E-2</v>
      </c>
      <c r="AE316" s="5">
        <v>42</v>
      </c>
      <c r="AF316" s="3">
        <v>-3.9008366204737648E-3</v>
      </c>
      <c r="AG316" s="5">
        <v>75</v>
      </c>
      <c r="AH316" s="6">
        <v>0.51400000000000001</v>
      </c>
      <c r="AI316" s="5">
        <v>35</v>
      </c>
    </row>
    <row r="317" spans="1:35">
      <c r="A317">
        <v>98</v>
      </c>
      <c r="B317">
        <v>2008</v>
      </c>
      <c r="C317">
        <v>12</v>
      </c>
      <c r="D317" t="s">
        <v>110</v>
      </c>
      <c r="E317" s="2" t="str">
        <f t="shared" si="8"/>
        <v>2008-Iowa</v>
      </c>
      <c r="F317" s="2" t="s">
        <v>21</v>
      </c>
      <c r="G317" s="2" t="s">
        <v>107</v>
      </c>
      <c r="H317" s="2" t="s">
        <v>107</v>
      </c>
      <c r="I317" t="str">
        <f>CONCATENATE(B317,"-",G317)</f>
        <v>2008-Big Ten</v>
      </c>
      <c r="J317" t="s">
        <v>10</v>
      </c>
      <c r="K317">
        <v>9</v>
      </c>
      <c r="L317">
        <v>4</v>
      </c>
      <c r="M317" s="6">
        <f t="shared" si="9"/>
        <v>0.69230769230769229</v>
      </c>
      <c r="N317" s="3">
        <v>0.21110230938614258</v>
      </c>
      <c r="O317" s="4">
        <v>242.0647087084478</v>
      </c>
      <c r="P317" s="5">
        <v>13</v>
      </c>
      <c r="Q317" s="6">
        <v>0.16300000000000001</v>
      </c>
      <c r="R317" s="5">
        <v>16</v>
      </c>
      <c r="S317" s="4">
        <v>242.2204618772285</v>
      </c>
      <c r="T317" s="4">
        <v>118.03204733613593</v>
      </c>
      <c r="U317" s="5">
        <v>21</v>
      </c>
      <c r="V317" s="4">
        <v>124.03266137231185</v>
      </c>
      <c r="W317" s="5">
        <v>11</v>
      </c>
      <c r="X317" s="6">
        <v>0.152</v>
      </c>
      <c r="Y317" s="5">
        <v>45</v>
      </c>
      <c r="Z317" s="6">
        <v>-0.47599999999999998</v>
      </c>
      <c r="AA317" s="5">
        <v>2</v>
      </c>
      <c r="AB317" s="3">
        <v>6.6502143991667789E-2</v>
      </c>
      <c r="AC317" s="5">
        <v>28</v>
      </c>
      <c r="AD317" s="3">
        <v>0.13489903739400555</v>
      </c>
      <c r="AE317" s="5">
        <v>9</v>
      </c>
      <c r="AF317" s="3">
        <v>9.7011280004692443E-3</v>
      </c>
      <c r="AG317" s="5">
        <v>36</v>
      </c>
      <c r="AH317" s="6">
        <v>0.53100000000000003</v>
      </c>
      <c r="AI317" s="5">
        <v>23</v>
      </c>
    </row>
    <row r="318" spans="1:35">
      <c r="A318">
        <v>66</v>
      </c>
      <c r="B318">
        <v>2009</v>
      </c>
      <c r="C318">
        <v>11</v>
      </c>
      <c r="D318" t="s">
        <v>110</v>
      </c>
      <c r="E318" s="2" t="str">
        <f t="shared" si="8"/>
        <v>2009-Iowa</v>
      </c>
      <c r="F318" s="2" t="s">
        <v>21</v>
      </c>
      <c r="G318" s="2" t="s">
        <v>107</v>
      </c>
      <c r="H318" s="2" t="s">
        <v>107</v>
      </c>
      <c r="I318" t="str">
        <f>CONCATENATE(B318,"-",G318)</f>
        <v>2009-Big Ten</v>
      </c>
      <c r="J318" t="s">
        <v>40</v>
      </c>
      <c r="K318">
        <v>11</v>
      </c>
      <c r="L318">
        <v>2</v>
      </c>
      <c r="M318" s="6">
        <f t="shared" si="9"/>
        <v>0.84615384615384615</v>
      </c>
      <c r="N318" s="3">
        <v>0.25098025840566757</v>
      </c>
      <c r="O318" s="4">
        <v>248.18465333253101</v>
      </c>
      <c r="P318" s="5">
        <v>11</v>
      </c>
      <c r="Q318" s="6">
        <v>0.224</v>
      </c>
      <c r="R318" s="5">
        <v>7</v>
      </c>
      <c r="S318" s="4">
        <v>250.1960516811335</v>
      </c>
      <c r="T318" s="4">
        <v>114.04811018445497</v>
      </c>
      <c r="U318" s="5">
        <v>43</v>
      </c>
      <c r="V318" s="4">
        <v>134.13654314807604</v>
      </c>
      <c r="W318" s="5">
        <v>10</v>
      </c>
      <c r="X318" s="6">
        <v>9.4E-2</v>
      </c>
      <c r="Y318" s="5">
        <v>45</v>
      </c>
      <c r="Z318" s="6">
        <v>-0.63</v>
      </c>
      <c r="AA318" s="5">
        <v>2</v>
      </c>
      <c r="AB318" s="3">
        <v>4.2856220288310189E-2</v>
      </c>
      <c r="AC318" s="5">
        <v>43</v>
      </c>
      <c r="AD318" s="3">
        <v>0.18714978514405112</v>
      </c>
      <c r="AE318" s="5">
        <v>7</v>
      </c>
      <c r="AF318" s="3">
        <v>2.0974252973306247E-2</v>
      </c>
      <c r="AG318" s="5">
        <v>17</v>
      </c>
      <c r="AH318" s="6">
        <v>0.50800000000000001</v>
      </c>
      <c r="AI318" s="5">
        <v>45</v>
      </c>
    </row>
    <row r="319" spans="1:35">
      <c r="A319">
        <v>136</v>
      </c>
      <c r="B319">
        <v>2010</v>
      </c>
      <c r="C319">
        <v>21</v>
      </c>
      <c r="D319" t="s">
        <v>110</v>
      </c>
      <c r="E319" s="2" t="str">
        <f t="shared" si="8"/>
        <v>2010-Iowa</v>
      </c>
      <c r="F319" s="2" t="s">
        <v>21</v>
      </c>
      <c r="G319" s="2" t="s">
        <v>107</v>
      </c>
      <c r="H319" s="2" t="s">
        <v>107</v>
      </c>
      <c r="I319" t="str">
        <f>CONCATENATE(B319,"-",G319)</f>
        <v>2010-Big Ten</v>
      </c>
      <c r="J319" t="s">
        <v>11</v>
      </c>
      <c r="K319">
        <v>8</v>
      </c>
      <c r="L319">
        <v>5</v>
      </c>
      <c r="M319" s="6">
        <f t="shared" si="9"/>
        <v>0.61538461538461542</v>
      </c>
      <c r="N319" s="3">
        <v>0.17723315930865902</v>
      </c>
      <c r="O319" s="4">
        <v>231.44583099984979</v>
      </c>
      <c r="P319" s="5">
        <v>23</v>
      </c>
      <c r="Q319" s="6">
        <v>0.161</v>
      </c>
      <c r="R319" s="5">
        <v>21</v>
      </c>
      <c r="S319" s="4">
        <v>235.44663186173182</v>
      </c>
      <c r="T319" s="4">
        <v>115.32594413340153</v>
      </c>
      <c r="U319" s="5">
        <v>25</v>
      </c>
      <c r="V319" s="4">
        <v>116.11988686644825</v>
      </c>
      <c r="W319" s="5">
        <v>24</v>
      </c>
      <c r="X319" s="6">
        <v>0.255</v>
      </c>
      <c r="Y319" s="5">
        <v>23</v>
      </c>
      <c r="Z319" s="6">
        <v>-0.33600000000000002</v>
      </c>
      <c r="AA319" s="5">
        <v>22</v>
      </c>
      <c r="AB319" s="3">
        <v>7.7276804066139751E-2</v>
      </c>
      <c r="AC319" s="5">
        <v>22</v>
      </c>
      <c r="AD319" s="3">
        <v>9.2325599233837846E-2</v>
      </c>
      <c r="AE319" s="5">
        <v>23</v>
      </c>
      <c r="AF319" s="3">
        <v>7.6307560086813931E-3</v>
      </c>
      <c r="AG319" s="5">
        <v>46</v>
      </c>
      <c r="AH319" s="6">
        <v>0.52700000000000002</v>
      </c>
      <c r="AI319" s="5">
        <v>28</v>
      </c>
    </row>
    <row r="320" spans="1:35">
      <c r="A320">
        <v>353</v>
      </c>
      <c r="B320">
        <v>2011</v>
      </c>
      <c r="C320">
        <v>46</v>
      </c>
      <c r="D320" t="s">
        <v>110</v>
      </c>
      <c r="E320" s="2" t="str">
        <f t="shared" si="8"/>
        <v>2011-Iowa</v>
      </c>
      <c r="F320" s="2" t="s">
        <v>21</v>
      </c>
      <c r="G320" s="2" t="s">
        <v>107</v>
      </c>
      <c r="H320" s="2" t="s">
        <v>111</v>
      </c>
      <c r="I320" t="str">
        <f>CONCATENATE(B320,"-",G320)</f>
        <v>2011-Big Ten</v>
      </c>
      <c r="J320" s="4" t="s">
        <v>12</v>
      </c>
      <c r="K320">
        <v>7</v>
      </c>
      <c r="L320">
        <v>6</v>
      </c>
      <c r="M320" s="6">
        <f t="shared" si="9"/>
        <v>0.53846153846153844</v>
      </c>
      <c r="N320" s="3">
        <v>5.2950695415030336E-2</v>
      </c>
      <c r="O320" s="4">
        <v>207.11413450254969</v>
      </c>
      <c r="P320" s="5">
        <v>55</v>
      </c>
      <c r="Q320" s="6">
        <v>8.5000000000000006E-2</v>
      </c>
      <c r="R320" s="5">
        <v>37</v>
      </c>
      <c r="S320" s="4">
        <v>210.59013908300608</v>
      </c>
      <c r="T320" s="4">
        <v>106.86265793627531</v>
      </c>
      <c r="U320" s="5">
        <v>46</v>
      </c>
      <c r="V320" s="4">
        <v>100.25147656627439</v>
      </c>
      <c r="W320" s="5">
        <v>64</v>
      </c>
      <c r="X320" s="6">
        <v>0.127</v>
      </c>
      <c r="Y320" s="5">
        <v>45</v>
      </c>
      <c r="Z320" s="6">
        <v>-0.17199999999999999</v>
      </c>
      <c r="AA320" s="5">
        <v>44</v>
      </c>
      <c r="AB320" s="3">
        <v>3.4239266573139547E-2</v>
      </c>
      <c r="AC320" s="5">
        <v>41</v>
      </c>
      <c r="AD320" s="3">
        <v>1.710958198349926E-2</v>
      </c>
      <c r="AE320" s="5">
        <v>54</v>
      </c>
      <c r="AF320" s="3">
        <v>1.6018468583915272E-3</v>
      </c>
      <c r="AG320" s="5">
        <v>58</v>
      </c>
      <c r="AH320" s="6">
        <v>0.49199999999999999</v>
      </c>
      <c r="AI320" s="5">
        <v>71</v>
      </c>
    </row>
    <row r="321" spans="1:35">
      <c r="A321">
        <v>743</v>
      </c>
      <c r="B321">
        <v>2012</v>
      </c>
      <c r="C321">
        <v>72</v>
      </c>
      <c r="D321" t="s">
        <v>110</v>
      </c>
      <c r="E321" s="2" t="str">
        <f t="shared" si="8"/>
        <v>2012-Iowa</v>
      </c>
      <c r="F321" s="2" t="s">
        <v>21</v>
      </c>
      <c r="G321" s="2" t="s">
        <v>107</v>
      </c>
      <c r="H321" s="2" t="s">
        <v>111</v>
      </c>
      <c r="I321" t="str">
        <f>CONCATENATE(B321,"-",G321)</f>
        <v>2012-Big Ten</v>
      </c>
      <c r="J321" s="4" t="s">
        <v>9</v>
      </c>
      <c r="K321">
        <v>4</v>
      </c>
      <c r="L321">
        <v>8</v>
      </c>
      <c r="M321" s="6">
        <f t="shared" si="9"/>
        <v>0.33333333333333331</v>
      </c>
      <c r="N321" s="3">
        <v>-5.9637614319662857E-2</v>
      </c>
      <c r="O321" s="4">
        <v>188.75201050642124</v>
      </c>
      <c r="P321" s="5">
        <v>86</v>
      </c>
      <c r="Q321" s="6">
        <v>-1.2999999999999999E-2</v>
      </c>
      <c r="R321" s="5">
        <v>63</v>
      </c>
      <c r="S321" s="4">
        <v>188.07247713606742</v>
      </c>
      <c r="T321" s="4">
        <v>90.78451753658068</v>
      </c>
      <c r="U321" s="5">
        <v>92</v>
      </c>
      <c r="V321" s="4">
        <v>97.967492969840563</v>
      </c>
      <c r="W321" s="5">
        <v>67</v>
      </c>
      <c r="X321" s="6">
        <v>-0.189</v>
      </c>
      <c r="Y321" s="5">
        <v>85</v>
      </c>
      <c r="Z321" s="6">
        <v>-3.1E-2</v>
      </c>
      <c r="AA321" s="5">
        <v>58</v>
      </c>
      <c r="AB321" s="3">
        <v>-6.5365698675723866E-2</v>
      </c>
      <c r="AC321" s="5">
        <v>94</v>
      </c>
      <c r="AD321" s="3">
        <v>-8.7916074690990009E-3</v>
      </c>
      <c r="AE321" s="5">
        <v>63</v>
      </c>
      <c r="AF321" s="3">
        <v>1.4519691825160013E-2</v>
      </c>
      <c r="AG321" s="5">
        <v>33</v>
      </c>
      <c r="AH321" s="6">
        <v>0.51800000000000002</v>
      </c>
      <c r="AI321" s="5">
        <v>39</v>
      </c>
    </row>
    <row r="322" spans="1:35">
      <c r="A322">
        <v>299</v>
      </c>
      <c r="B322">
        <v>2005</v>
      </c>
      <c r="C322">
        <v>31</v>
      </c>
      <c r="D322" t="s">
        <v>112</v>
      </c>
      <c r="E322" s="2" t="str">
        <f t="shared" ref="E322:E385" si="10">CONCATENATE(B322,"-",D322)</f>
        <v>2005-Iowa State</v>
      </c>
      <c r="F322" s="2" t="s">
        <v>21</v>
      </c>
      <c r="G322" s="2" t="s">
        <v>51</v>
      </c>
      <c r="H322" s="2" t="s">
        <v>79</v>
      </c>
      <c r="I322" t="str">
        <f>CONCATENATE(B322,"-",G322)</f>
        <v>2005-Big 12</v>
      </c>
      <c r="J322" t="s">
        <v>37</v>
      </c>
      <c r="K322">
        <v>7</v>
      </c>
      <c r="L322">
        <v>5</v>
      </c>
      <c r="M322" s="6">
        <f t="shared" ref="M322:M385" si="11">K322/(K322+L322)</f>
        <v>0.58333333333333337</v>
      </c>
      <c r="N322" s="3">
        <v>8.31521053930976E-2</v>
      </c>
      <c r="O322" s="4">
        <v>211.85097263139701</v>
      </c>
      <c r="P322" s="5">
        <v>44</v>
      </c>
      <c r="Q322" s="6">
        <v>0.13203189890338918</v>
      </c>
      <c r="R322" s="5">
        <v>24</v>
      </c>
      <c r="S322" s="4">
        <v>216.63042107861952</v>
      </c>
      <c r="T322" s="4">
        <v>104.78409798384838</v>
      </c>
      <c r="U322" s="5">
        <v>52</v>
      </c>
      <c r="V322" s="4">
        <v>107.06687464754863</v>
      </c>
      <c r="W322" s="5">
        <v>36</v>
      </c>
      <c r="X322" s="6"/>
      <c r="Y322" s="5"/>
      <c r="Z322" s="6"/>
      <c r="AA322" s="5"/>
      <c r="AB322" s="3"/>
      <c r="AC322" s="5"/>
      <c r="AD322" s="3"/>
      <c r="AE322" s="5"/>
      <c r="AF322" s="3"/>
      <c r="AG322" s="5"/>
      <c r="AH322" s="6"/>
      <c r="AI322" s="5"/>
    </row>
    <row r="323" spans="1:35">
      <c r="A323">
        <v>731</v>
      </c>
      <c r="B323">
        <v>2006</v>
      </c>
      <c r="C323">
        <v>99</v>
      </c>
      <c r="D323" t="s">
        <v>112</v>
      </c>
      <c r="E323" s="2" t="str">
        <f t="shared" si="10"/>
        <v>2006-Iowa State</v>
      </c>
      <c r="F323" s="2" t="s">
        <v>21</v>
      </c>
      <c r="G323" s="2" t="s">
        <v>51</v>
      </c>
      <c r="H323" s="2" t="s">
        <v>79</v>
      </c>
      <c r="I323" t="str">
        <f>CONCATENATE(B323,"-",G323)</f>
        <v>2006-Big 12</v>
      </c>
      <c r="J323" t="s">
        <v>9</v>
      </c>
      <c r="K323">
        <v>4</v>
      </c>
      <c r="L323">
        <v>8</v>
      </c>
      <c r="M323" s="6">
        <f t="shared" si="11"/>
        <v>0.33333333333333331</v>
      </c>
      <c r="N323" s="3">
        <v>-0.12705422813292813</v>
      </c>
      <c r="O323" s="4">
        <v>178.7867792729165</v>
      </c>
      <c r="P323" s="5">
        <v>101</v>
      </c>
      <c r="Q323" s="6">
        <v>-0.12286452145562712</v>
      </c>
      <c r="R323" s="5">
        <v>94</v>
      </c>
      <c r="S323" s="4">
        <v>174.58915437341437</v>
      </c>
      <c r="T323" s="4">
        <v>95.126542805199293</v>
      </c>
      <c r="U323" s="5">
        <v>76</v>
      </c>
      <c r="V323" s="4">
        <v>83.660236467717226</v>
      </c>
      <c r="W323" s="5">
        <v>112</v>
      </c>
    </row>
    <row r="324" spans="1:35">
      <c r="A324">
        <v>780</v>
      </c>
      <c r="B324">
        <v>2007</v>
      </c>
      <c r="C324">
        <v>95</v>
      </c>
      <c r="D324" t="s">
        <v>112</v>
      </c>
      <c r="E324" s="2" t="str">
        <f t="shared" si="10"/>
        <v>2007-Iowa State</v>
      </c>
      <c r="F324" s="2" t="s">
        <v>21</v>
      </c>
      <c r="G324" s="2" t="s">
        <v>51</v>
      </c>
      <c r="H324" s="2" t="s">
        <v>79</v>
      </c>
      <c r="I324" t="str">
        <f>CONCATENATE(B324,"-",G324)</f>
        <v>2007-Big 12</v>
      </c>
      <c r="J324" t="s">
        <v>18</v>
      </c>
      <c r="K324">
        <v>3</v>
      </c>
      <c r="L324">
        <v>9</v>
      </c>
      <c r="M324" s="6">
        <f t="shared" si="11"/>
        <v>0.25</v>
      </c>
      <c r="N324" s="3">
        <v>-0.15572189071341389</v>
      </c>
      <c r="O324" s="4">
        <v>181.1686763821435</v>
      </c>
      <c r="P324" s="5">
        <v>96</v>
      </c>
      <c r="Q324" s="6">
        <v>-0.128</v>
      </c>
      <c r="R324" s="5">
        <v>92</v>
      </c>
      <c r="S324" s="4">
        <v>168.85562185731723</v>
      </c>
      <c r="T324" s="4">
        <v>85.436933118303514</v>
      </c>
      <c r="U324" s="5">
        <v>109</v>
      </c>
      <c r="V324" s="4">
        <v>95.731743263839974</v>
      </c>
      <c r="W324" s="5">
        <v>76</v>
      </c>
      <c r="X324" s="6">
        <v>-0.17399999999999999</v>
      </c>
      <c r="Y324" s="5">
        <v>89</v>
      </c>
      <c r="Z324" s="6">
        <v>0.192</v>
      </c>
      <c r="AA324" s="5">
        <v>83</v>
      </c>
      <c r="AB324" s="3">
        <v>-7.6151219347856666E-2</v>
      </c>
      <c r="AC324" s="5">
        <v>95</v>
      </c>
      <c r="AD324" s="3">
        <v>-5.179758389499748E-2</v>
      </c>
      <c r="AE324" s="5">
        <v>83</v>
      </c>
      <c r="AF324" s="3">
        <v>-2.7773087470559732E-2</v>
      </c>
      <c r="AG324" s="5">
        <v>108</v>
      </c>
      <c r="AH324" s="6">
        <v>0.46400000000000002</v>
      </c>
      <c r="AI324" s="5">
        <v>104</v>
      </c>
    </row>
    <row r="325" spans="1:35">
      <c r="A325">
        <v>773</v>
      </c>
      <c r="B325">
        <v>2008</v>
      </c>
      <c r="C325">
        <v>97</v>
      </c>
      <c r="D325" t="s">
        <v>112</v>
      </c>
      <c r="E325" s="2" t="str">
        <f t="shared" si="10"/>
        <v>2008-Iowa State</v>
      </c>
      <c r="F325" s="2" t="s">
        <v>21</v>
      </c>
      <c r="G325" s="2" t="s">
        <v>51</v>
      </c>
      <c r="H325" s="2" t="s">
        <v>79</v>
      </c>
      <c r="I325" t="str">
        <f>CONCATENATE(B325,"-",G325)</f>
        <v>2008-Big 12</v>
      </c>
      <c r="J325" t="s">
        <v>45</v>
      </c>
      <c r="K325">
        <v>2</v>
      </c>
      <c r="L325">
        <v>10</v>
      </c>
      <c r="M325" s="6">
        <f t="shared" si="11"/>
        <v>0.16666666666666666</v>
      </c>
      <c r="N325" s="3">
        <v>-0.15343518570160561</v>
      </c>
      <c r="O325" s="4">
        <v>183.87925399635324</v>
      </c>
      <c r="P325" s="5">
        <v>96</v>
      </c>
      <c r="Q325" s="6">
        <v>-0.17299999999999999</v>
      </c>
      <c r="R325" s="5">
        <v>109</v>
      </c>
      <c r="S325" s="4">
        <v>169.31296285967889</v>
      </c>
      <c r="T325" s="4">
        <v>86.848268747970508</v>
      </c>
      <c r="U325" s="5">
        <v>105</v>
      </c>
      <c r="V325" s="4">
        <v>97.03098524838272</v>
      </c>
      <c r="W325" s="5">
        <v>77</v>
      </c>
      <c r="X325" s="6">
        <v>-0.08</v>
      </c>
      <c r="Y325" s="5">
        <v>51</v>
      </c>
      <c r="Z325" s="6">
        <v>0.45200000000000001</v>
      </c>
      <c r="AA325" s="5">
        <v>111</v>
      </c>
      <c r="AB325" s="3">
        <v>-5.7692465718722503E-2</v>
      </c>
      <c r="AC325" s="5">
        <v>83</v>
      </c>
      <c r="AD325" s="3">
        <v>-9.3904928653601658E-2</v>
      </c>
      <c r="AE325" s="5">
        <v>101</v>
      </c>
      <c r="AF325" s="3">
        <v>-1.837791329281439E-3</v>
      </c>
      <c r="AG325" s="5">
        <v>68</v>
      </c>
      <c r="AH325" s="6">
        <v>0.50600000000000001</v>
      </c>
      <c r="AI325" s="5">
        <v>49</v>
      </c>
    </row>
    <row r="326" spans="1:35">
      <c r="A326">
        <v>632</v>
      </c>
      <c r="B326">
        <v>2009</v>
      </c>
      <c r="C326">
        <v>80</v>
      </c>
      <c r="D326" t="s">
        <v>112</v>
      </c>
      <c r="E326" s="2" t="str">
        <f t="shared" si="10"/>
        <v>2009-Iowa State</v>
      </c>
      <c r="F326" s="2" t="s">
        <v>21</v>
      </c>
      <c r="G326" s="2" t="s">
        <v>51</v>
      </c>
      <c r="H326" s="2" t="s">
        <v>79</v>
      </c>
      <c r="I326" t="str">
        <f>CONCATENATE(B326,"-",G326)</f>
        <v>2009-Big 12</v>
      </c>
      <c r="J326" t="s">
        <v>12</v>
      </c>
      <c r="K326">
        <v>7</v>
      </c>
      <c r="L326">
        <v>6</v>
      </c>
      <c r="M326" s="6">
        <f t="shared" si="11"/>
        <v>0.53846153846153844</v>
      </c>
      <c r="N326" s="3">
        <v>-8.0857348837305554E-2</v>
      </c>
      <c r="O326" s="4">
        <v>198.35721136967527</v>
      </c>
      <c r="P326" s="5">
        <v>73</v>
      </c>
      <c r="Q326" s="6">
        <v>-5.8999999999999997E-2</v>
      </c>
      <c r="R326" s="5">
        <v>76</v>
      </c>
      <c r="S326" s="4">
        <v>183.8285302325389</v>
      </c>
      <c r="T326" s="4">
        <v>110.9516860479339</v>
      </c>
      <c r="U326" s="5">
        <v>42</v>
      </c>
      <c r="V326" s="4">
        <v>87.405525321741351</v>
      </c>
      <c r="W326" s="5">
        <v>98</v>
      </c>
      <c r="X326" s="6">
        <v>6.2E-2</v>
      </c>
      <c r="Y326" s="5">
        <v>51</v>
      </c>
      <c r="Z326" s="6">
        <v>0.48299999999999998</v>
      </c>
      <c r="AA326" s="5">
        <v>111</v>
      </c>
      <c r="AB326" s="3">
        <v>2.9104108939997604E-2</v>
      </c>
      <c r="AC326" s="5">
        <v>49</v>
      </c>
      <c r="AD326" s="3">
        <v>-0.12597405950961221</v>
      </c>
      <c r="AE326" s="5">
        <v>111</v>
      </c>
      <c r="AF326" s="3">
        <v>1.6012601732309065E-2</v>
      </c>
      <c r="AG326" s="5">
        <v>26</v>
      </c>
      <c r="AH326" s="6">
        <v>0.503</v>
      </c>
      <c r="AI326" s="5">
        <v>56</v>
      </c>
    </row>
    <row r="327" spans="1:35">
      <c r="A327">
        <v>678</v>
      </c>
      <c r="B327">
        <v>2010</v>
      </c>
      <c r="C327">
        <v>85</v>
      </c>
      <c r="D327" t="s">
        <v>112</v>
      </c>
      <c r="E327" s="2" t="str">
        <f t="shared" si="10"/>
        <v>2010-Iowa State</v>
      </c>
      <c r="F327" s="2" t="s">
        <v>21</v>
      </c>
      <c r="G327" s="2" t="s">
        <v>51</v>
      </c>
      <c r="H327" s="2" t="s">
        <v>79</v>
      </c>
      <c r="I327" t="str">
        <f>CONCATENATE(B327,"-",G327)</f>
        <v>2010-Big 12</v>
      </c>
      <c r="J327" t="s">
        <v>17</v>
      </c>
      <c r="K327">
        <v>5</v>
      </c>
      <c r="L327">
        <v>7</v>
      </c>
      <c r="M327" s="6">
        <f t="shared" si="11"/>
        <v>0.41666666666666669</v>
      </c>
      <c r="N327" s="3">
        <v>-0.10289180283970756</v>
      </c>
      <c r="O327" s="4">
        <v>188.74626069186775</v>
      </c>
      <c r="P327" s="5">
        <v>84</v>
      </c>
      <c r="Q327" s="6">
        <v>-8.6999999999999994E-2</v>
      </c>
      <c r="R327" s="5">
        <v>82</v>
      </c>
      <c r="S327" s="4">
        <v>179.4216394320585</v>
      </c>
      <c r="T327" s="4">
        <v>92.080154518686143</v>
      </c>
      <c r="U327" s="5">
        <v>83</v>
      </c>
      <c r="V327" s="4">
        <v>96.666106173181632</v>
      </c>
      <c r="W327" s="5">
        <v>62</v>
      </c>
      <c r="X327" s="6">
        <v>-0.16200000000000001</v>
      </c>
      <c r="Y327" s="5">
        <v>87</v>
      </c>
      <c r="Z327" s="6">
        <v>0.20799999999999999</v>
      </c>
      <c r="AA327" s="5">
        <v>89</v>
      </c>
      <c r="AB327" s="3">
        <v>-5.6406804684878055E-2</v>
      </c>
      <c r="AC327" s="5">
        <v>87</v>
      </c>
      <c r="AD327" s="3">
        <v>-5.2131757601253721E-2</v>
      </c>
      <c r="AE327" s="5">
        <v>86</v>
      </c>
      <c r="AF327" s="3">
        <v>5.6467594464242243E-3</v>
      </c>
      <c r="AG327" s="5">
        <v>51</v>
      </c>
      <c r="AH327" s="6">
        <v>0.501</v>
      </c>
      <c r="AI327" s="5">
        <v>58</v>
      </c>
    </row>
    <row r="328" spans="1:35">
      <c r="A328">
        <v>541</v>
      </c>
      <c r="B328">
        <v>2011</v>
      </c>
      <c r="C328">
        <v>72</v>
      </c>
      <c r="D328" t="s">
        <v>112</v>
      </c>
      <c r="E328" s="2" t="str">
        <f t="shared" si="10"/>
        <v>2011-Iowa State</v>
      </c>
      <c r="F328" s="2" t="s">
        <v>21</v>
      </c>
      <c r="G328" s="2" t="s">
        <v>51</v>
      </c>
      <c r="H328" s="2" t="s">
        <v>51</v>
      </c>
      <c r="I328" t="str">
        <f>CONCATENATE(B328,"-",G328)</f>
        <v>2011-Big 12</v>
      </c>
      <c r="J328" s="4" t="s">
        <v>13</v>
      </c>
      <c r="K328">
        <v>6</v>
      </c>
      <c r="L328">
        <v>7</v>
      </c>
      <c r="M328" s="6">
        <f t="shared" si="11"/>
        <v>0.46153846153846156</v>
      </c>
      <c r="N328" s="3">
        <v>-3.5650836685419206E-2</v>
      </c>
      <c r="O328" s="4">
        <v>191.48665108775771</v>
      </c>
      <c r="P328" s="5">
        <v>83</v>
      </c>
      <c r="Q328" s="6">
        <v>6.0000000000000001E-3</v>
      </c>
      <c r="R328" s="5">
        <v>60</v>
      </c>
      <c r="S328" s="4">
        <v>192.86983266291617</v>
      </c>
      <c r="T328" s="4">
        <v>87.145049381374776</v>
      </c>
      <c r="U328" s="5">
        <v>101</v>
      </c>
      <c r="V328" s="4">
        <v>104.34160170638293</v>
      </c>
      <c r="W328" s="5">
        <v>53</v>
      </c>
      <c r="X328" s="6">
        <v>-0.151</v>
      </c>
      <c r="Y328" s="5">
        <v>82</v>
      </c>
      <c r="Z328" s="6">
        <v>-0.19700000000000001</v>
      </c>
      <c r="AA328" s="5">
        <v>37</v>
      </c>
      <c r="AB328" s="3">
        <v>-6.6762552849529672E-2</v>
      </c>
      <c r="AC328" s="5">
        <v>92</v>
      </c>
      <c r="AD328" s="3">
        <v>3.2321273995957127E-2</v>
      </c>
      <c r="AE328" s="5">
        <v>47</v>
      </c>
      <c r="AF328" s="3">
        <v>-1.2095578318466603E-3</v>
      </c>
      <c r="AG328" s="5">
        <v>64</v>
      </c>
      <c r="AH328" s="6">
        <v>0.49</v>
      </c>
      <c r="AI328" s="5">
        <v>74</v>
      </c>
    </row>
    <row r="329" spans="1:35">
      <c r="A329">
        <v>341</v>
      </c>
      <c r="B329">
        <v>2012</v>
      </c>
      <c r="C329">
        <v>55</v>
      </c>
      <c r="D329" t="s">
        <v>112</v>
      </c>
      <c r="E329" s="2" t="str">
        <f t="shared" si="10"/>
        <v>2012-Iowa State</v>
      </c>
      <c r="F329" s="2" t="s">
        <v>21</v>
      </c>
      <c r="G329" s="2" t="s">
        <v>51</v>
      </c>
      <c r="H329" s="2" t="s">
        <v>51</v>
      </c>
      <c r="I329" t="str">
        <f>CONCATENATE(B329,"-",G329)</f>
        <v>2012-Big 12</v>
      </c>
      <c r="J329" s="4" t="s">
        <v>13</v>
      </c>
      <c r="K329">
        <v>6</v>
      </c>
      <c r="L329">
        <v>7</v>
      </c>
      <c r="M329" s="6">
        <f t="shared" si="11"/>
        <v>0.46153846153846156</v>
      </c>
      <c r="N329" s="3">
        <v>2.1895158906171278E-2</v>
      </c>
      <c r="O329" s="4">
        <v>202.36857040336378</v>
      </c>
      <c r="P329" s="5">
        <v>63</v>
      </c>
      <c r="Q329" s="6">
        <v>8.2000000000000003E-2</v>
      </c>
      <c r="R329" s="5">
        <v>39</v>
      </c>
      <c r="S329" s="4">
        <v>204.37903178123426</v>
      </c>
      <c r="T329" s="4">
        <v>96.032090398105737</v>
      </c>
      <c r="U329" s="5">
        <v>65</v>
      </c>
      <c r="V329" s="4">
        <v>106.33648000525804</v>
      </c>
      <c r="W329" s="5">
        <v>35</v>
      </c>
      <c r="X329" s="6">
        <v>-6.0000000000000001E-3</v>
      </c>
      <c r="Y329" s="5">
        <v>58</v>
      </c>
      <c r="Z329" s="6">
        <v>-0.128</v>
      </c>
      <c r="AA329" s="5">
        <v>50</v>
      </c>
      <c r="AB329" s="3">
        <v>-2.0339789897242614E-2</v>
      </c>
      <c r="AC329" s="5">
        <v>65</v>
      </c>
      <c r="AD329" s="3">
        <v>3.0352872953547501E-2</v>
      </c>
      <c r="AE329" s="5">
        <v>47</v>
      </c>
      <c r="AF329" s="3">
        <v>1.1882075849866391E-2</v>
      </c>
      <c r="AG329" s="5">
        <v>40</v>
      </c>
      <c r="AH329" s="6">
        <v>0.52400000000000002</v>
      </c>
      <c r="AI329" s="5">
        <v>33</v>
      </c>
    </row>
    <row r="330" spans="1:35">
      <c r="A330">
        <v>355</v>
      </c>
      <c r="B330">
        <v>2005</v>
      </c>
      <c r="C330">
        <v>39</v>
      </c>
      <c r="D330" t="s">
        <v>113</v>
      </c>
      <c r="E330" s="2" t="str">
        <f t="shared" si="10"/>
        <v>2005-Kansas</v>
      </c>
      <c r="F330" s="2" t="s">
        <v>21</v>
      </c>
      <c r="G330" s="2" t="s">
        <v>51</v>
      </c>
      <c r="H330" s="2" t="s">
        <v>79</v>
      </c>
      <c r="I330" t="str">
        <f>CONCATENATE(B330,"-",G330)</f>
        <v>2005-Big 12</v>
      </c>
      <c r="J330" t="s">
        <v>37</v>
      </c>
      <c r="K330">
        <v>7</v>
      </c>
      <c r="L330">
        <v>5</v>
      </c>
      <c r="M330" s="6">
        <f t="shared" si="11"/>
        <v>0.58333333333333337</v>
      </c>
      <c r="N330" s="3">
        <v>5.1739832717735225E-2</v>
      </c>
      <c r="O330" s="4">
        <v>221.10559209796423</v>
      </c>
      <c r="P330" s="5">
        <v>28</v>
      </c>
      <c r="Q330" s="6">
        <v>2.4025608326805947E-2</v>
      </c>
      <c r="R330" s="5">
        <v>50</v>
      </c>
      <c r="S330" s="4">
        <v>210.34796654354705</v>
      </c>
      <c r="T330" s="4">
        <v>100.07332846324746</v>
      </c>
      <c r="U330" s="5">
        <v>69</v>
      </c>
      <c r="V330" s="4">
        <v>121.03226363471678</v>
      </c>
      <c r="W330" s="5">
        <v>15</v>
      </c>
      <c r="X330" s="6"/>
      <c r="Y330" s="5"/>
      <c r="Z330" s="6"/>
      <c r="AA330" s="5"/>
      <c r="AB330" s="3"/>
      <c r="AC330" s="5"/>
      <c r="AD330" s="3"/>
      <c r="AE330" s="5"/>
      <c r="AF330" s="3"/>
      <c r="AG330" s="5"/>
      <c r="AH330" s="6"/>
      <c r="AI330" s="5"/>
    </row>
    <row r="331" spans="1:35">
      <c r="A331">
        <v>434</v>
      </c>
      <c r="B331">
        <v>2006</v>
      </c>
      <c r="C331">
        <v>53</v>
      </c>
      <c r="D331" t="s">
        <v>113</v>
      </c>
      <c r="E331" s="2" t="str">
        <f t="shared" si="10"/>
        <v>2006-Kansas</v>
      </c>
      <c r="F331" s="2" t="s">
        <v>21</v>
      </c>
      <c r="G331" s="2" t="s">
        <v>51</v>
      </c>
      <c r="H331" s="2" t="s">
        <v>79</v>
      </c>
      <c r="I331" t="str">
        <f>CONCATENATE(B331,"-",G331)</f>
        <v>2006-Big 12</v>
      </c>
      <c r="J331" t="s">
        <v>33</v>
      </c>
      <c r="K331">
        <v>6</v>
      </c>
      <c r="L331">
        <v>6</v>
      </c>
      <c r="M331" s="6">
        <f t="shared" si="11"/>
        <v>0.5</v>
      </c>
      <c r="N331" s="3">
        <v>1.6762628160782639E-2</v>
      </c>
      <c r="O331" s="4">
        <v>204.80003132245622</v>
      </c>
      <c r="P331" s="5">
        <v>54</v>
      </c>
      <c r="Q331" s="6">
        <v>3.8366273727871068E-2</v>
      </c>
      <c r="R331" s="5">
        <v>49</v>
      </c>
      <c r="S331" s="4">
        <v>203.35252563215653</v>
      </c>
      <c r="T331" s="4">
        <v>101.42377189563683</v>
      </c>
      <c r="U331" s="5">
        <v>60</v>
      </c>
      <c r="V331" s="4">
        <v>103.37625942681939</v>
      </c>
      <c r="W331" s="5">
        <v>53</v>
      </c>
    </row>
    <row r="332" spans="1:35">
      <c r="A332">
        <v>92</v>
      </c>
      <c r="B332">
        <v>2007</v>
      </c>
      <c r="C332">
        <v>12</v>
      </c>
      <c r="D332" t="s">
        <v>113</v>
      </c>
      <c r="E332" s="2" t="str">
        <f t="shared" si="10"/>
        <v>2007-Kansas</v>
      </c>
      <c r="F332" s="2" t="s">
        <v>21</v>
      </c>
      <c r="G332" s="2" t="s">
        <v>51</v>
      </c>
      <c r="H332" s="2" t="s">
        <v>79</v>
      </c>
      <c r="I332" t="str">
        <f>CONCATENATE(B332,"-",G332)</f>
        <v>2007-Big 12</v>
      </c>
      <c r="J332" t="s">
        <v>28</v>
      </c>
      <c r="K332">
        <v>12</v>
      </c>
      <c r="L332">
        <v>1</v>
      </c>
      <c r="M332" s="6">
        <f t="shared" si="11"/>
        <v>0.92307692307692313</v>
      </c>
      <c r="N332" s="3">
        <v>0.22048245688257723</v>
      </c>
      <c r="O332" s="4">
        <v>245.13970702561753</v>
      </c>
      <c r="P332" s="5">
        <v>9</v>
      </c>
      <c r="Q332" s="6">
        <v>0.152</v>
      </c>
      <c r="R332" s="5">
        <v>20</v>
      </c>
      <c r="S332" s="4">
        <v>244.09649137651544</v>
      </c>
      <c r="T332" s="4">
        <v>112.70361663333283</v>
      </c>
      <c r="U332" s="5">
        <v>32</v>
      </c>
      <c r="V332" s="4">
        <v>132.43609039228465</v>
      </c>
      <c r="W332" s="5">
        <v>4</v>
      </c>
      <c r="X332" s="6">
        <v>0.20899999999999999</v>
      </c>
      <c r="Y332" s="5">
        <v>29</v>
      </c>
      <c r="Z332" s="6">
        <v>-0.38400000000000001</v>
      </c>
      <c r="AA332" s="5">
        <v>17</v>
      </c>
      <c r="AB332" s="3">
        <v>6.3017989055549811E-2</v>
      </c>
      <c r="AC332" s="5">
        <v>31</v>
      </c>
      <c r="AD332" s="3">
        <v>0.14535992187937344</v>
      </c>
      <c r="AE332" s="5">
        <v>9</v>
      </c>
      <c r="AF332" s="3">
        <v>1.210454594765397E-2</v>
      </c>
      <c r="AG332" s="5">
        <v>33</v>
      </c>
      <c r="AH332" s="6">
        <v>0.53500000000000003</v>
      </c>
      <c r="AI332" s="5">
        <v>14</v>
      </c>
    </row>
    <row r="333" spans="1:35">
      <c r="A333">
        <v>347</v>
      </c>
      <c r="B333">
        <v>2008</v>
      </c>
      <c r="C333">
        <v>41</v>
      </c>
      <c r="D333" t="s">
        <v>113</v>
      </c>
      <c r="E333" s="2" t="str">
        <f t="shared" si="10"/>
        <v>2008-Kansas</v>
      </c>
      <c r="F333" s="2" t="s">
        <v>21</v>
      </c>
      <c r="G333" s="2" t="s">
        <v>51</v>
      </c>
      <c r="H333" s="2" t="s">
        <v>79</v>
      </c>
      <c r="I333" t="str">
        <f>CONCATENATE(B333,"-",G333)</f>
        <v>2008-Big 12</v>
      </c>
      <c r="J333" t="s">
        <v>11</v>
      </c>
      <c r="K333">
        <v>8</v>
      </c>
      <c r="L333">
        <v>5</v>
      </c>
      <c r="M333" s="6">
        <f t="shared" si="11"/>
        <v>0.61538461538461542</v>
      </c>
      <c r="N333" s="3">
        <v>5.5273525887198763E-2</v>
      </c>
      <c r="O333" s="4">
        <v>222.04751018163415</v>
      </c>
      <c r="P333" s="5">
        <v>29</v>
      </c>
      <c r="Q333" s="6">
        <v>-4.0000000000000001E-3</v>
      </c>
      <c r="R333" s="5">
        <v>61</v>
      </c>
      <c r="S333" s="4">
        <v>211.05470517743976</v>
      </c>
      <c r="T333" s="4">
        <v>115.52158542252741</v>
      </c>
      <c r="U333" s="5">
        <v>24</v>
      </c>
      <c r="V333" s="4">
        <v>106.52592475910674</v>
      </c>
      <c r="W333" s="5">
        <v>45</v>
      </c>
      <c r="X333" s="6">
        <v>0.23</v>
      </c>
      <c r="Y333" s="5">
        <v>54</v>
      </c>
      <c r="Z333" s="6">
        <v>0.15</v>
      </c>
      <c r="AA333" s="5">
        <v>50</v>
      </c>
      <c r="AB333" s="3">
        <v>7.2713731039310295E-2</v>
      </c>
      <c r="AC333" s="5">
        <v>26</v>
      </c>
      <c r="AD333" s="3">
        <v>-1.7520545756670284E-2</v>
      </c>
      <c r="AE333" s="5">
        <v>69</v>
      </c>
      <c r="AF333" s="3">
        <v>8.0340604558746956E-5</v>
      </c>
      <c r="AG333" s="5">
        <v>63</v>
      </c>
      <c r="AH333" s="6">
        <v>0.49399999999999999</v>
      </c>
      <c r="AI333" s="5">
        <v>70</v>
      </c>
    </row>
    <row r="334" spans="1:35">
      <c r="A334">
        <v>391</v>
      </c>
      <c r="B334">
        <v>2009</v>
      </c>
      <c r="C334">
        <v>49</v>
      </c>
      <c r="D334" t="s">
        <v>113</v>
      </c>
      <c r="E334" s="2" t="str">
        <f t="shared" si="10"/>
        <v>2009-Kansas</v>
      </c>
      <c r="F334" s="2" t="s">
        <v>21</v>
      </c>
      <c r="G334" s="2" t="s">
        <v>51</v>
      </c>
      <c r="H334" s="2" t="s">
        <v>79</v>
      </c>
      <c r="I334" t="str">
        <f>CONCATENATE(B334,"-",G334)</f>
        <v>2009-Big 12</v>
      </c>
      <c r="J334" t="s">
        <v>17</v>
      </c>
      <c r="K334">
        <v>5</v>
      </c>
      <c r="L334">
        <v>7</v>
      </c>
      <c r="M334" s="6">
        <f t="shared" si="11"/>
        <v>0.41666666666666669</v>
      </c>
      <c r="N334" s="3">
        <v>3.4555119532724415E-2</v>
      </c>
      <c r="O334" s="4">
        <v>215.98289397093924</v>
      </c>
      <c r="P334" s="5">
        <v>46</v>
      </c>
      <c r="Q334" s="6">
        <v>-6.0000000000000001E-3</v>
      </c>
      <c r="R334" s="5">
        <v>62</v>
      </c>
      <c r="S334" s="4">
        <v>206.91102390654487</v>
      </c>
      <c r="T334" s="4">
        <v>119.31450933464347</v>
      </c>
      <c r="U334" s="5">
        <v>19</v>
      </c>
      <c r="V334" s="4">
        <v>96.668384636295769</v>
      </c>
      <c r="W334" s="5">
        <v>68</v>
      </c>
      <c r="X334" s="6">
        <v>4.2000000000000003E-2</v>
      </c>
      <c r="Y334" s="5">
        <v>54</v>
      </c>
      <c r="Z334" s="6">
        <v>-6.2E-2</v>
      </c>
      <c r="AA334" s="5">
        <v>50</v>
      </c>
      <c r="AB334" s="3">
        <v>4.8433741766134825E-2</v>
      </c>
      <c r="AC334" s="5">
        <v>38</v>
      </c>
      <c r="AD334" s="3">
        <v>-9.5641428934128535E-3</v>
      </c>
      <c r="AE334" s="5">
        <v>61</v>
      </c>
      <c r="AF334" s="3">
        <v>-4.3144793399975514E-3</v>
      </c>
      <c r="AG334" s="5">
        <v>71</v>
      </c>
      <c r="AH334" s="6">
        <v>0.49199999999999999</v>
      </c>
      <c r="AI334" s="5">
        <v>69</v>
      </c>
    </row>
    <row r="335" spans="1:35">
      <c r="A335">
        <v>902</v>
      </c>
      <c r="B335">
        <v>2010</v>
      </c>
      <c r="C335">
        <v>111</v>
      </c>
      <c r="D335" t="s">
        <v>113</v>
      </c>
      <c r="E335" s="2" t="str">
        <f t="shared" si="10"/>
        <v>2010-Kansas</v>
      </c>
      <c r="F335" s="2" t="s">
        <v>21</v>
      </c>
      <c r="G335" s="2" t="s">
        <v>51</v>
      </c>
      <c r="H335" s="2" t="s">
        <v>79</v>
      </c>
      <c r="I335" t="str">
        <f>CONCATENATE(B335,"-",G335)</f>
        <v>2010-Big 12</v>
      </c>
      <c r="J335" t="s">
        <v>18</v>
      </c>
      <c r="K335">
        <v>3</v>
      </c>
      <c r="L335">
        <v>9</v>
      </c>
      <c r="M335" s="6">
        <f t="shared" si="11"/>
        <v>0.25</v>
      </c>
      <c r="N335" s="3">
        <v>-0.23498620465870526</v>
      </c>
      <c r="O335" s="4">
        <v>160.60049947644924</v>
      </c>
      <c r="P335" s="5">
        <v>116</v>
      </c>
      <c r="Q335" s="6">
        <v>-0.19700000000000001</v>
      </c>
      <c r="R335" s="5">
        <v>110</v>
      </c>
      <c r="S335" s="4">
        <v>153.00275906825894</v>
      </c>
      <c r="T335" s="4">
        <v>76.823218045495693</v>
      </c>
      <c r="U335" s="5">
        <v>113</v>
      </c>
      <c r="V335" s="4">
        <v>83.777281430953565</v>
      </c>
      <c r="W335" s="5">
        <v>108</v>
      </c>
      <c r="X335" s="6">
        <v>-0.34200000000000003</v>
      </c>
      <c r="Y335" s="5">
        <v>105</v>
      </c>
      <c r="Z335" s="6">
        <v>0.26500000000000001</v>
      </c>
      <c r="AA335" s="5">
        <v>99</v>
      </c>
      <c r="AB335" s="3">
        <v>-0.12843872206631662</v>
      </c>
      <c r="AC335" s="5">
        <v>111</v>
      </c>
      <c r="AD335" s="3">
        <v>-9.6965433261487294E-2</v>
      </c>
      <c r="AE335" s="5">
        <v>106</v>
      </c>
      <c r="AF335" s="3">
        <v>-9.5820493309013485E-3</v>
      </c>
      <c r="AG335" s="5">
        <v>86</v>
      </c>
      <c r="AH335" s="6">
        <v>0.47199999999999998</v>
      </c>
      <c r="AI335" s="5">
        <v>96</v>
      </c>
    </row>
    <row r="336" spans="1:35">
      <c r="A336">
        <v>904</v>
      </c>
      <c r="B336">
        <v>2011</v>
      </c>
      <c r="C336">
        <v>112</v>
      </c>
      <c r="D336" t="s">
        <v>113</v>
      </c>
      <c r="E336" s="2" t="str">
        <f t="shared" si="10"/>
        <v>2011-Kansas</v>
      </c>
      <c r="F336" s="2" t="s">
        <v>21</v>
      </c>
      <c r="G336" s="2" t="s">
        <v>51</v>
      </c>
      <c r="H336" s="2" t="s">
        <v>51</v>
      </c>
      <c r="I336" t="str">
        <f>CONCATENATE(B336,"-",G336)</f>
        <v>2011-Big 12</v>
      </c>
      <c r="J336" s="4" t="s">
        <v>45</v>
      </c>
      <c r="K336">
        <v>2</v>
      </c>
      <c r="L336">
        <v>10</v>
      </c>
      <c r="M336" s="6">
        <f t="shared" si="11"/>
        <v>0.16666666666666666</v>
      </c>
      <c r="N336" s="3">
        <v>-0.23645674831771207</v>
      </c>
      <c r="O336" s="4">
        <v>172.88352737594749</v>
      </c>
      <c r="P336" s="5">
        <v>109</v>
      </c>
      <c r="Q336" s="6">
        <v>-0.219</v>
      </c>
      <c r="R336" s="5">
        <v>114</v>
      </c>
      <c r="S336" s="4">
        <v>152.70865033645759</v>
      </c>
      <c r="T336" s="4">
        <v>89.895168867359999</v>
      </c>
      <c r="U336" s="5">
        <v>94</v>
      </c>
      <c r="V336" s="4">
        <v>82.988358508587496</v>
      </c>
      <c r="W336" s="5">
        <v>113</v>
      </c>
      <c r="X336" s="6">
        <v>-0.32200000000000001</v>
      </c>
      <c r="Y336" s="5">
        <v>102</v>
      </c>
      <c r="Z336" s="6">
        <v>0.33700000000000002</v>
      </c>
      <c r="AA336" s="5">
        <v>96</v>
      </c>
      <c r="AB336" s="3">
        <v>-8.7846758876170383E-2</v>
      </c>
      <c r="AC336" s="5">
        <v>99</v>
      </c>
      <c r="AD336" s="3">
        <v>-0.11474237014983504</v>
      </c>
      <c r="AE336" s="5">
        <v>104</v>
      </c>
      <c r="AF336" s="3">
        <v>-3.3867619291706633E-2</v>
      </c>
      <c r="AG336" s="5">
        <v>111</v>
      </c>
      <c r="AH336" s="6">
        <v>0.44800000000000001</v>
      </c>
      <c r="AI336" s="5">
        <v>114</v>
      </c>
    </row>
    <row r="337" spans="1:35">
      <c r="A337">
        <v>753</v>
      </c>
      <c r="B337">
        <v>2012</v>
      </c>
      <c r="C337">
        <v>104</v>
      </c>
      <c r="D337" t="s">
        <v>113</v>
      </c>
      <c r="E337" s="2" t="str">
        <f t="shared" si="10"/>
        <v>2012-Kansas</v>
      </c>
      <c r="F337" s="2" t="s">
        <v>21</v>
      </c>
      <c r="G337" s="2" t="s">
        <v>51</v>
      </c>
      <c r="H337" s="2" t="s">
        <v>51</v>
      </c>
      <c r="I337" t="str">
        <f>CONCATENATE(B337,"-",G337)</f>
        <v>2012-Big 12</v>
      </c>
      <c r="J337" s="4" t="s">
        <v>19</v>
      </c>
      <c r="K337">
        <v>1</v>
      </c>
      <c r="L337">
        <v>11</v>
      </c>
      <c r="M337" s="6">
        <f t="shared" si="11"/>
        <v>8.3333333333333329E-2</v>
      </c>
      <c r="N337" s="3">
        <v>-0.17998912834389641</v>
      </c>
      <c r="O337" s="4">
        <v>179.583245475464</v>
      </c>
      <c r="P337" s="5">
        <v>103</v>
      </c>
      <c r="Q337" s="6">
        <v>-0.121</v>
      </c>
      <c r="R337" s="5">
        <v>93</v>
      </c>
      <c r="S337" s="4">
        <v>164.00217433122071</v>
      </c>
      <c r="T337" s="4">
        <v>84.774275213342946</v>
      </c>
      <c r="U337" s="5">
        <v>107</v>
      </c>
      <c r="V337" s="4">
        <v>94.808970262121079</v>
      </c>
      <c r="W337" s="5">
        <v>73</v>
      </c>
      <c r="X337" s="6">
        <v>-0.16700000000000001</v>
      </c>
      <c r="Y337" s="5">
        <v>81</v>
      </c>
      <c r="Z337" s="6">
        <v>0.224</v>
      </c>
      <c r="AA337" s="5">
        <v>83</v>
      </c>
      <c r="AB337" s="3">
        <v>-7.8106490164568346E-2</v>
      </c>
      <c r="AC337" s="5">
        <v>103</v>
      </c>
      <c r="AD337" s="3">
        <v>-6.0180137055389667E-2</v>
      </c>
      <c r="AE337" s="5">
        <v>84</v>
      </c>
      <c r="AF337" s="3">
        <v>-4.1702501123938397E-2</v>
      </c>
      <c r="AG337" s="5">
        <v>121</v>
      </c>
      <c r="AH337" s="6">
        <v>0.45500000000000002</v>
      </c>
      <c r="AI337" s="5">
        <v>114</v>
      </c>
    </row>
    <row r="338" spans="1:35">
      <c r="A338">
        <v>514</v>
      </c>
      <c r="B338">
        <v>2005</v>
      </c>
      <c r="C338">
        <v>69</v>
      </c>
      <c r="D338" t="s">
        <v>114</v>
      </c>
      <c r="E338" s="2" t="str">
        <f t="shared" si="10"/>
        <v>2005-Kansas State</v>
      </c>
      <c r="F338" s="2" t="s">
        <v>21</v>
      </c>
      <c r="G338" s="2" t="s">
        <v>51</v>
      </c>
      <c r="H338" s="2" t="s">
        <v>79</v>
      </c>
      <c r="I338" t="str">
        <f>CONCATENATE(B338,"-",G338)</f>
        <v>2005-Big 12</v>
      </c>
      <c r="J338" t="s">
        <v>53</v>
      </c>
      <c r="K338">
        <v>5</v>
      </c>
      <c r="L338">
        <v>6</v>
      </c>
      <c r="M338" s="6">
        <f t="shared" si="11"/>
        <v>0.45454545454545453</v>
      </c>
      <c r="N338" s="3">
        <v>-2.4588831159887262E-2</v>
      </c>
      <c r="O338" s="4">
        <v>197.50944469256737</v>
      </c>
      <c r="P338" s="5">
        <v>69</v>
      </c>
      <c r="Q338" s="6">
        <v>-1.3433560905137205E-2</v>
      </c>
      <c r="R338" s="5">
        <v>67</v>
      </c>
      <c r="S338" s="4">
        <v>195.08223376802255</v>
      </c>
      <c r="T338" s="4">
        <v>95.372351959971439</v>
      </c>
      <c r="U338" s="5">
        <v>78</v>
      </c>
      <c r="V338" s="4">
        <v>102.13709273259593</v>
      </c>
      <c r="W338" s="5">
        <v>55</v>
      </c>
      <c r="X338" s="6"/>
      <c r="Y338" s="5"/>
      <c r="Z338" s="6"/>
      <c r="AA338" s="5"/>
      <c r="AB338" s="3"/>
      <c r="AC338" s="5"/>
      <c r="AD338" s="3"/>
      <c r="AE338" s="5"/>
      <c r="AF338" s="3"/>
      <c r="AG338" s="5"/>
      <c r="AH338" s="6"/>
      <c r="AI338" s="5"/>
    </row>
    <row r="339" spans="1:35">
      <c r="A339">
        <v>486</v>
      </c>
      <c r="B339">
        <v>2006</v>
      </c>
      <c r="C339">
        <v>59</v>
      </c>
      <c r="D339" t="s">
        <v>114</v>
      </c>
      <c r="E339" s="2" t="str">
        <f t="shared" si="10"/>
        <v>2006-Kansas State</v>
      </c>
      <c r="F339" s="2" t="s">
        <v>21</v>
      </c>
      <c r="G339" s="2" t="s">
        <v>51</v>
      </c>
      <c r="H339" s="2" t="s">
        <v>79</v>
      </c>
      <c r="I339" t="str">
        <f>CONCATENATE(B339,"-",G339)</f>
        <v>2006-Big 12</v>
      </c>
      <c r="J339" t="s">
        <v>12</v>
      </c>
      <c r="K339">
        <v>7</v>
      </c>
      <c r="L339">
        <v>6</v>
      </c>
      <c r="M339" s="6">
        <f t="shared" si="11"/>
        <v>0.53846153846153844</v>
      </c>
      <c r="N339" s="3">
        <v>-8.7687131688329607E-3</v>
      </c>
      <c r="O339" s="4">
        <v>200.89833704929447</v>
      </c>
      <c r="P339" s="5">
        <v>59</v>
      </c>
      <c r="Q339" s="6">
        <v>6.2626023451462579E-3</v>
      </c>
      <c r="R339" s="5">
        <v>57</v>
      </c>
      <c r="S339" s="4">
        <v>198.24625736623341</v>
      </c>
      <c r="T339" s="4">
        <v>93.985028076834169</v>
      </c>
      <c r="U339" s="5">
        <v>82</v>
      </c>
      <c r="V339" s="4">
        <v>106.91330897246029</v>
      </c>
      <c r="W339" s="5">
        <v>42</v>
      </c>
    </row>
    <row r="340" spans="1:35">
      <c r="A340">
        <v>475</v>
      </c>
      <c r="B340">
        <v>2007</v>
      </c>
      <c r="C340">
        <v>59</v>
      </c>
      <c r="D340" t="s">
        <v>114</v>
      </c>
      <c r="E340" s="2" t="str">
        <f t="shared" si="10"/>
        <v>2007-Kansas State</v>
      </c>
      <c r="F340" s="2" t="s">
        <v>21</v>
      </c>
      <c r="G340" s="2" t="s">
        <v>51</v>
      </c>
      <c r="H340" s="2" t="s">
        <v>79</v>
      </c>
      <c r="I340" t="str">
        <f>CONCATENATE(B340,"-",G340)</f>
        <v>2007-Big 12</v>
      </c>
      <c r="J340" t="s">
        <v>17</v>
      </c>
      <c r="K340">
        <v>5</v>
      </c>
      <c r="L340">
        <v>7</v>
      </c>
      <c r="M340" s="6">
        <f t="shared" si="11"/>
        <v>0.41666666666666669</v>
      </c>
      <c r="N340" s="3">
        <v>-1.705440828103557E-3</v>
      </c>
      <c r="O340" s="4">
        <v>207.59307171705373</v>
      </c>
      <c r="P340" s="5">
        <v>56</v>
      </c>
      <c r="Q340" s="6">
        <v>-4.9000000000000002E-2</v>
      </c>
      <c r="R340" s="5">
        <v>71</v>
      </c>
      <c r="S340" s="4">
        <v>199.6589118343793</v>
      </c>
      <c r="T340" s="4">
        <v>105.1363179082324</v>
      </c>
      <c r="U340" s="5">
        <v>50</v>
      </c>
      <c r="V340" s="4">
        <v>102.45675380882133</v>
      </c>
      <c r="W340" s="5">
        <v>58</v>
      </c>
      <c r="X340" s="6">
        <v>2.5000000000000001E-2</v>
      </c>
      <c r="Y340" s="5">
        <v>53</v>
      </c>
      <c r="Z340" s="6">
        <v>0.23799999999999999</v>
      </c>
      <c r="AA340" s="5">
        <v>90</v>
      </c>
      <c r="AB340" s="3">
        <v>1.1365743908388818E-2</v>
      </c>
      <c r="AC340" s="5">
        <v>49</v>
      </c>
      <c r="AD340" s="3">
        <v>-4.1105052371094929E-2</v>
      </c>
      <c r="AE340" s="5">
        <v>77</v>
      </c>
      <c r="AF340" s="3">
        <v>2.8033867634602552E-2</v>
      </c>
      <c r="AG340" s="5">
        <v>9</v>
      </c>
      <c r="AH340" s="6">
        <v>0.52900000000000003</v>
      </c>
      <c r="AI340" s="5">
        <v>19</v>
      </c>
    </row>
    <row r="341" spans="1:35">
      <c r="A341">
        <v>673</v>
      </c>
      <c r="B341">
        <v>2008</v>
      </c>
      <c r="C341">
        <v>83</v>
      </c>
      <c r="D341" t="s">
        <v>114</v>
      </c>
      <c r="E341" s="2" t="str">
        <f t="shared" si="10"/>
        <v>2008-Kansas State</v>
      </c>
      <c r="F341" s="2" t="s">
        <v>21</v>
      </c>
      <c r="G341" s="2" t="s">
        <v>51</v>
      </c>
      <c r="H341" s="2" t="s">
        <v>79</v>
      </c>
      <c r="I341" t="str">
        <f>CONCATENATE(B341,"-",G341)</f>
        <v>2008-Big 12</v>
      </c>
      <c r="J341" t="s">
        <v>17</v>
      </c>
      <c r="K341">
        <v>5</v>
      </c>
      <c r="L341">
        <v>7</v>
      </c>
      <c r="M341" s="6">
        <f t="shared" si="11"/>
        <v>0.41666666666666669</v>
      </c>
      <c r="N341" s="3">
        <v>-0.10193098944386554</v>
      </c>
      <c r="O341" s="4">
        <v>189.33224751738601</v>
      </c>
      <c r="P341" s="5">
        <v>87</v>
      </c>
      <c r="Q341" s="6">
        <v>-0.112</v>
      </c>
      <c r="R341" s="5">
        <v>90</v>
      </c>
      <c r="S341" s="4">
        <v>179.6138021112269</v>
      </c>
      <c r="T341" s="4">
        <v>98.817967898941106</v>
      </c>
      <c r="U341" s="5">
        <v>70</v>
      </c>
      <c r="V341" s="4">
        <v>90.514279618444888</v>
      </c>
      <c r="W341" s="5">
        <v>99</v>
      </c>
      <c r="X341" s="6">
        <v>-7.1999999999999995E-2</v>
      </c>
      <c r="Y341" s="5">
        <v>91</v>
      </c>
      <c r="Z341" s="6">
        <v>0.39500000000000002</v>
      </c>
      <c r="AA341" s="5">
        <v>75</v>
      </c>
      <c r="AB341" s="3">
        <v>-2.3611125586752858E-2</v>
      </c>
      <c r="AC341" s="5">
        <v>68</v>
      </c>
      <c r="AD341" s="3">
        <v>-0.10208059765536345</v>
      </c>
      <c r="AE341" s="5">
        <v>104</v>
      </c>
      <c r="AF341" s="3">
        <v>2.3760733798250763E-2</v>
      </c>
      <c r="AG341" s="5">
        <v>10</v>
      </c>
      <c r="AH341" s="6">
        <v>0.499</v>
      </c>
      <c r="AI341" s="5">
        <v>59</v>
      </c>
    </row>
    <row r="342" spans="1:35">
      <c r="A342">
        <v>605</v>
      </c>
      <c r="B342">
        <v>2009</v>
      </c>
      <c r="C342">
        <v>78</v>
      </c>
      <c r="D342" t="s">
        <v>114</v>
      </c>
      <c r="E342" s="2" t="str">
        <f t="shared" si="10"/>
        <v>2009-Kansas State</v>
      </c>
      <c r="F342" s="2" t="s">
        <v>21</v>
      </c>
      <c r="G342" s="2" t="s">
        <v>51</v>
      </c>
      <c r="H342" s="2" t="s">
        <v>79</v>
      </c>
      <c r="I342" t="str">
        <f>CONCATENATE(B342,"-",G342)</f>
        <v>2009-Big 12</v>
      </c>
      <c r="J342" t="s">
        <v>33</v>
      </c>
      <c r="K342">
        <v>6</v>
      </c>
      <c r="L342">
        <v>6</v>
      </c>
      <c r="M342" s="6">
        <f t="shared" si="11"/>
        <v>0.5</v>
      </c>
      <c r="N342" s="3">
        <v>-6.4506123848980523E-2</v>
      </c>
      <c r="O342" s="4">
        <v>195.11409694659446</v>
      </c>
      <c r="P342" s="5">
        <v>79</v>
      </c>
      <c r="Q342" s="6">
        <v>-4.9000000000000002E-2</v>
      </c>
      <c r="R342" s="5">
        <v>73</v>
      </c>
      <c r="S342" s="4">
        <v>187.0987752302039</v>
      </c>
      <c r="T342" s="4">
        <v>92.050579223382286</v>
      </c>
      <c r="U342" s="5">
        <v>92</v>
      </c>
      <c r="V342" s="4">
        <v>103.06351772321219</v>
      </c>
      <c r="W342" s="5">
        <v>53</v>
      </c>
      <c r="X342" s="6">
        <v>-0.17499999999999999</v>
      </c>
      <c r="Y342" s="5">
        <v>91</v>
      </c>
      <c r="Z342" s="6">
        <v>0.125</v>
      </c>
      <c r="AA342" s="5">
        <v>75</v>
      </c>
      <c r="AB342" s="3">
        <v>-6.181472010722687E-2</v>
      </c>
      <c r="AC342" s="5">
        <v>90</v>
      </c>
      <c r="AD342" s="3">
        <v>-2.3557794731559958E-2</v>
      </c>
      <c r="AE342" s="5">
        <v>70</v>
      </c>
      <c r="AF342" s="3">
        <v>2.0866390989806308E-2</v>
      </c>
      <c r="AG342" s="5">
        <v>18</v>
      </c>
      <c r="AH342" s="6">
        <v>0.59399999999999997</v>
      </c>
      <c r="AI342" s="5">
        <v>1</v>
      </c>
    </row>
    <row r="343" spans="1:35">
      <c r="A343">
        <v>453</v>
      </c>
      <c r="B343">
        <v>2010</v>
      </c>
      <c r="C343">
        <v>55</v>
      </c>
      <c r="D343" t="s">
        <v>114</v>
      </c>
      <c r="E343" s="2" t="str">
        <f t="shared" si="10"/>
        <v>2010-Kansas State</v>
      </c>
      <c r="F343" s="2" t="s">
        <v>21</v>
      </c>
      <c r="G343" s="2" t="s">
        <v>51</v>
      </c>
      <c r="H343" s="2" t="s">
        <v>79</v>
      </c>
      <c r="I343" t="str">
        <f>CONCATENATE(B343,"-",G343)</f>
        <v>2010-Big 12</v>
      </c>
      <c r="J343" t="s">
        <v>12</v>
      </c>
      <c r="K343">
        <v>7</v>
      </c>
      <c r="L343">
        <v>6</v>
      </c>
      <c r="M343" s="6">
        <f t="shared" si="11"/>
        <v>0.53846153846153844</v>
      </c>
      <c r="N343" s="3">
        <v>7.3137330883767983E-3</v>
      </c>
      <c r="O343" s="4">
        <v>200.56264725337775</v>
      </c>
      <c r="P343" s="5">
        <v>68</v>
      </c>
      <c r="Q343" s="6">
        <v>4.5999999999999999E-2</v>
      </c>
      <c r="R343" s="5">
        <v>48</v>
      </c>
      <c r="S343" s="4">
        <v>201.46274661767535</v>
      </c>
      <c r="T343" s="4">
        <v>107.3922674153421</v>
      </c>
      <c r="U343" s="5">
        <v>49</v>
      </c>
      <c r="V343" s="4">
        <v>93.170379838035643</v>
      </c>
      <c r="W343" s="5">
        <v>86</v>
      </c>
      <c r="X343" s="6">
        <v>0.27400000000000002</v>
      </c>
      <c r="Y343" s="5">
        <v>20</v>
      </c>
      <c r="Z343" s="6">
        <v>0.31</v>
      </c>
      <c r="AA343" s="5">
        <v>102</v>
      </c>
      <c r="AB343" s="3">
        <v>5.8699397773663703E-2</v>
      </c>
      <c r="AC343" s="5">
        <v>31</v>
      </c>
      <c r="AD343" s="3">
        <v>-7.8801880916477898E-2</v>
      </c>
      <c r="AE343" s="5">
        <v>100</v>
      </c>
      <c r="AF343" s="3">
        <v>2.7416216231190994E-2</v>
      </c>
      <c r="AG343" s="5">
        <v>9</v>
      </c>
      <c r="AH343" s="6">
        <v>0.51700000000000002</v>
      </c>
      <c r="AI343" s="5">
        <v>41</v>
      </c>
    </row>
    <row r="344" spans="1:35">
      <c r="A344">
        <v>222</v>
      </c>
      <c r="B344">
        <v>2011</v>
      </c>
      <c r="C344">
        <v>29</v>
      </c>
      <c r="D344" t="s">
        <v>114</v>
      </c>
      <c r="E344" s="2" t="str">
        <f t="shared" si="10"/>
        <v>2011-Kansas State</v>
      </c>
      <c r="F344" s="2" t="s">
        <v>21</v>
      </c>
      <c r="G344" s="2" t="s">
        <v>51</v>
      </c>
      <c r="H344" s="2" t="s">
        <v>51</v>
      </c>
      <c r="I344" t="str">
        <f>CONCATENATE(B344,"-",G344)</f>
        <v>2011-Big 12</v>
      </c>
      <c r="J344" s="4" t="s">
        <v>27</v>
      </c>
      <c r="K344">
        <v>10</v>
      </c>
      <c r="L344">
        <v>3</v>
      </c>
      <c r="M344" s="6">
        <f t="shared" si="11"/>
        <v>0.76923076923076927</v>
      </c>
      <c r="N344" s="3">
        <v>0.12201538053811545</v>
      </c>
      <c r="O344" s="4">
        <v>206.56204244465641</v>
      </c>
      <c r="P344" s="5">
        <v>56</v>
      </c>
      <c r="Q344" s="6">
        <v>0.16300000000000001</v>
      </c>
      <c r="R344" s="5">
        <v>18</v>
      </c>
      <c r="S344" s="4">
        <v>224.40307610762309</v>
      </c>
      <c r="T344" s="4">
        <v>97.661947580421014</v>
      </c>
      <c r="U344" s="5">
        <v>69</v>
      </c>
      <c r="V344" s="4">
        <v>108.90009486423538</v>
      </c>
      <c r="W344" s="5">
        <v>42</v>
      </c>
      <c r="X344" s="6">
        <v>0.25600000000000001</v>
      </c>
      <c r="Y344" s="5">
        <v>29</v>
      </c>
      <c r="Z344" s="6">
        <v>-0.39700000000000002</v>
      </c>
      <c r="AA344" s="5">
        <v>19</v>
      </c>
      <c r="AB344" s="3">
        <v>3.0487538399953742E-2</v>
      </c>
      <c r="AC344" s="5">
        <v>44</v>
      </c>
      <c r="AD344" s="3">
        <v>7.8135530648616197E-2</v>
      </c>
      <c r="AE344" s="5">
        <v>26</v>
      </c>
      <c r="AF344" s="3">
        <v>1.3392311489545512E-2</v>
      </c>
      <c r="AG344" s="5">
        <v>28</v>
      </c>
      <c r="AH344" s="6">
        <v>0.52800000000000002</v>
      </c>
      <c r="AI344" s="5">
        <v>21</v>
      </c>
    </row>
    <row r="345" spans="1:35">
      <c r="A345">
        <v>73</v>
      </c>
      <c r="B345">
        <v>2012</v>
      </c>
      <c r="C345">
        <v>9</v>
      </c>
      <c r="D345" t="s">
        <v>114</v>
      </c>
      <c r="E345" s="2" t="str">
        <f t="shared" si="10"/>
        <v>2012-Kansas State</v>
      </c>
      <c r="F345" s="2" t="s">
        <v>21</v>
      </c>
      <c r="G345" s="2" t="s">
        <v>51</v>
      </c>
      <c r="H345" s="2" t="s">
        <v>51</v>
      </c>
      <c r="I345" t="str">
        <f>CONCATENATE(B345,"-",G345)</f>
        <v>2012-Big 12</v>
      </c>
      <c r="J345" s="4" t="s">
        <v>40</v>
      </c>
      <c r="K345">
        <v>11</v>
      </c>
      <c r="L345">
        <v>2</v>
      </c>
      <c r="M345" s="6">
        <f t="shared" si="11"/>
        <v>0.84615384615384615</v>
      </c>
      <c r="N345" s="3">
        <v>0.26861023481720148</v>
      </c>
      <c r="O345" s="4">
        <v>232.49582295439379</v>
      </c>
      <c r="P345" s="5">
        <v>24</v>
      </c>
      <c r="Q345" s="6">
        <v>0.27900000000000003</v>
      </c>
      <c r="R345" s="5">
        <v>4</v>
      </c>
      <c r="S345" s="4">
        <v>253.72204696344028</v>
      </c>
      <c r="T345" s="4">
        <v>116.81946857244522</v>
      </c>
      <c r="U345" s="5">
        <v>23</v>
      </c>
      <c r="V345" s="4">
        <v>115.67635438194858</v>
      </c>
      <c r="W345" s="5">
        <v>24</v>
      </c>
      <c r="X345" s="6">
        <v>0.33700000000000002</v>
      </c>
      <c r="Y345" s="5">
        <v>21</v>
      </c>
      <c r="Z345" s="6">
        <v>-0.56299999999999994</v>
      </c>
      <c r="AA345" s="5">
        <v>10</v>
      </c>
      <c r="AB345" s="3">
        <v>9.399017494001298E-2</v>
      </c>
      <c r="AC345" s="5">
        <v>19</v>
      </c>
      <c r="AD345" s="3">
        <v>0.12882029121881339</v>
      </c>
      <c r="AE345" s="5">
        <v>16</v>
      </c>
      <c r="AF345" s="3">
        <v>4.5799768658375067E-2</v>
      </c>
      <c r="AG345" s="5">
        <v>1</v>
      </c>
      <c r="AH345" s="6">
        <v>0.57699999999999996</v>
      </c>
      <c r="AI345" s="5">
        <v>1</v>
      </c>
    </row>
    <row r="346" spans="1:35">
      <c r="A346">
        <v>825</v>
      </c>
      <c r="B346">
        <v>2005</v>
      </c>
      <c r="C346">
        <v>106</v>
      </c>
      <c r="D346" t="s">
        <v>115</v>
      </c>
      <c r="E346" s="2" t="str">
        <f t="shared" si="10"/>
        <v>2005-Kent State</v>
      </c>
      <c r="F346" s="2" t="s">
        <v>6</v>
      </c>
      <c r="G346" s="2" t="s">
        <v>15</v>
      </c>
      <c r="H346" s="2" t="s">
        <v>16</v>
      </c>
      <c r="I346" t="str">
        <f>CONCATENATE(B346,"-",G346)</f>
        <v>2005-MAC</v>
      </c>
      <c r="J346" t="s">
        <v>66</v>
      </c>
      <c r="K346">
        <v>1</v>
      </c>
      <c r="L346">
        <v>10</v>
      </c>
      <c r="M346" s="6">
        <f t="shared" si="11"/>
        <v>9.0909090909090912E-2</v>
      </c>
      <c r="N346" s="3">
        <v>-0.18177194267907923</v>
      </c>
      <c r="O346" s="4">
        <v>162.21447117011564</v>
      </c>
      <c r="P346" s="5">
        <v>114</v>
      </c>
      <c r="Q346" s="6">
        <v>-0.15548708030338501</v>
      </c>
      <c r="R346" s="5">
        <v>98</v>
      </c>
      <c r="S346" s="4">
        <v>163.64561146418416</v>
      </c>
      <c r="T346" s="4">
        <v>70.070129963172775</v>
      </c>
      <c r="U346" s="5">
        <v>118</v>
      </c>
      <c r="V346" s="4">
        <v>92.144341206942855</v>
      </c>
      <c r="W346" s="5">
        <v>91</v>
      </c>
      <c r="X346" s="6"/>
      <c r="Y346" s="5"/>
      <c r="Z346" s="6"/>
      <c r="AA346" s="5"/>
      <c r="AB346" s="3"/>
      <c r="AC346" s="5"/>
      <c r="AD346" s="3"/>
      <c r="AE346" s="5"/>
      <c r="AF346" s="3"/>
      <c r="AG346" s="5"/>
      <c r="AH346" s="6"/>
      <c r="AI346" s="5"/>
    </row>
    <row r="347" spans="1:35">
      <c r="A347">
        <v>775</v>
      </c>
      <c r="B347">
        <v>2006</v>
      </c>
      <c r="C347">
        <v>103</v>
      </c>
      <c r="D347" t="s">
        <v>115</v>
      </c>
      <c r="E347" s="2" t="str">
        <f t="shared" si="10"/>
        <v>2006-Kent State</v>
      </c>
      <c r="F347" s="2" t="s">
        <v>6</v>
      </c>
      <c r="G347" s="2" t="s">
        <v>15</v>
      </c>
      <c r="H347" s="2" t="s">
        <v>16</v>
      </c>
      <c r="I347" t="str">
        <f>CONCATENATE(B347,"-",G347)</f>
        <v>2006-MAC</v>
      </c>
      <c r="J347" t="s">
        <v>33</v>
      </c>
      <c r="K347">
        <v>6</v>
      </c>
      <c r="L347">
        <v>6</v>
      </c>
      <c r="M347" s="6">
        <f t="shared" si="11"/>
        <v>0.5</v>
      </c>
      <c r="N347" s="3">
        <v>-0.15358989299366171</v>
      </c>
      <c r="O347" s="4">
        <v>177.6029440616075</v>
      </c>
      <c r="P347" s="5">
        <v>102</v>
      </c>
      <c r="Q347" s="6">
        <v>-0.17018338992580745</v>
      </c>
      <c r="R347" s="5">
        <v>103</v>
      </c>
      <c r="S347" s="4">
        <v>169.28202140126766</v>
      </c>
      <c r="T347" s="4">
        <v>85.53020292270304</v>
      </c>
      <c r="U347" s="5">
        <v>102</v>
      </c>
      <c r="V347" s="4">
        <v>92.072741138904448</v>
      </c>
      <c r="W347" s="5">
        <v>88</v>
      </c>
    </row>
    <row r="348" spans="1:35">
      <c r="A348">
        <v>860</v>
      </c>
      <c r="B348">
        <v>2007</v>
      </c>
      <c r="C348">
        <v>105</v>
      </c>
      <c r="D348" t="s">
        <v>115</v>
      </c>
      <c r="E348" s="2" t="str">
        <f t="shared" si="10"/>
        <v>2007-Kent State</v>
      </c>
      <c r="F348" s="2" t="s">
        <v>6</v>
      </c>
      <c r="G348" s="2" t="s">
        <v>15</v>
      </c>
      <c r="H348" s="2" t="s">
        <v>16</v>
      </c>
      <c r="I348" t="str">
        <f>CONCATENATE(B348,"-",G348)</f>
        <v>2007-MAC</v>
      </c>
      <c r="J348" t="s">
        <v>18</v>
      </c>
      <c r="K348">
        <v>3</v>
      </c>
      <c r="L348">
        <v>9</v>
      </c>
      <c r="M348" s="6">
        <f t="shared" si="11"/>
        <v>0.25</v>
      </c>
      <c r="N348" s="3">
        <v>-0.20179917784205514</v>
      </c>
      <c r="O348" s="4">
        <v>181.57052644270198</v>
      </c>
      <c r="P348" s="5">
        <v>95</v>
      </c>
      <c r="Q348" s="6">
        <v>-0.17</v>
      </c>
      <c r="R348" s="5">
        <v>105</v>
      </c>
      <c r="S348" s="4">
        <v>159.64016443158897</v>
      </c>
      <c r="T348" s="4">
        <v>90.012789751871736</v>
      </c>
      <c r="U348" s="5">
        <v>93</v>
      </c>
      <c r="V348" s="4">
        <v>91.557736690830225</v>
      </c>
      <c r="W348" s="5">
        <v>90</v>
      </c>
      <c r="X348" s="6">
        <v>-0.41699999999999998</v>
      </c>
      <c r="Y348" s="5">
        <v>108</v>
      </c>
      <c r="Z348" s="6">
        <v>0.28599999999999998</v>
      </c>
      <c r="AA348" s="5">
        <v>92</v>
      </c>
      <c r="AB348" s="3">
        <v>-0.10431562568359512</v>
      </c>
      <c r="AC348" s="5">
        <v>106</v>
      </c>
      <c r="AD348" s="3">
        <v>-7.9000758031925564E-2</v>
      </c>
      <c r="AE348" s="5">
        <v>94</v>
      </c>
      <c r="AF348" s="3">
        <v>-1.8482794126534478E-2</v>
      </c>
      <c r="AG348" s="5">
        <v>98</v>
      </c>
      <c r="AH348" s="6">
        <v>0.49299999999999999</v>
      </c>
      <c r="AI348" s="5">
        <v>76</v>
      </c>
    </row>
    <row r="349" spans="1:35">
      <c r="A349">
        <v>802</v>
      </c>
      <c r="B349">
        <v>2008</v>
      </c>
      <c r="C349">
        <v>104</v>
      </c>
      <c r="D349" t="s">
        <v>115</v>
      </c>
      <c r="E349" s="2" t="str">
        <f t="shared" si="10"/>
        <v>2008-Kent State</v>
      </c>
      <c r="F349" s="2" t="s">
        <v>6</v>
      </c>
      <c r="G349" s="2" t="s">
        <v>15</v>
      </c>
      <c r="H349" s="2" t="s">
        <v>16</v>
      </c>
      <c r="I349" t="str">
        <f>CONCATENATE(B349,"-",G349)</f>
        <v>2008-MAC</v>
      </c>
      <c r="J349" t="s">
        <v>9</v>
      </c>
      <c r="K349">
        <v>4</v>
      </c>
      <c r="L349">
        <v>8</v>
      </c>
      <c r="M349" s="6">
        <f t="shared" si="11"/>
        <v>0.33333333333333331</v>
      </c>
      <c r="N349" s="3">
        <v>-0.16601501146115058</v>
      </c>
      <c r="O349" s="4">
        <v>180.98854894191376</v>
      </c>
      <c r="P349" s="5">
        <v>103</v>
      </c>
      <c r="Q349" s="6">
        <v>-9.9000000000000005E-2</v>
      </c>
      <c r="R349" s="5">
        <v>86</v>
      </c>
      <c r="S349" s="4">
        <v>166.79699770776989</v>
      </c>
      <c r="T349" s="4">
        <v>92.359152621511512</v>
      </c>
      <c r="U349" s="5">
        <v>90</v>
      </c>
      <c r="V349" s="4">
        <v>88.629396320402222</v>
      </c>
      <c r="W349" s="5">
        <v>103</v>
      </c>
      <c r="X349" s="6">
        <v>2.7E-2</v>
      </c>
      <c r="Y349" s="5">
        <v>110</v>
      </c>
      <c r="Z349" s="6">
        <v>0.28299999999999997</v>
      </c>
      <c r="AA349" s="5">
        <v>58</v>
      </c>
      <c r="AB349" s="3">
        <v>-2.4678144576464674E-2</v>
      </c>
      <c r="AC349" s="5">
        <v>69</v>
      </c>
      <c r="AD349" s="3">
        <v>-8.8452663933887704E-2</v>
      </c>
      <c r="AE349" s="5">
        <v>100</v>
      </c>
      <c r="AF349" s="3">
        <v>-5.2884202950798202E-2</v>
      </c>
      <c r="AG349" s="5">
        <v>119</v>
      </c>
      <c r="AH349" s="6">
        <v>0.46400000000000002</v>
      </c>
      <c r="AI349" s="5">
        <v>104</v>
      </c>
    </row>
    <row r="350" spans="1:35">
      <c r="A350">
        <v>809</v>
      </c>
      <c r="B350">
        <v>2009</v>
      </c>
      <c r="C350">
        <v>100</v>
      </c>
      <c r="D350" t="s">
        <v>115</v>
      </c>
      <c r="E350" s="2" t="str">
        <f t="shared" si="10"/>
        <v>2009-Kent State</v>
      </c>
      <c r="F350" s="2" t="s">
        <v>6</v>
      </c>
      <c r="G350" s="2" t="s">
        <v>15</v>
      </c>
      <c r="H350" s="2" t="s">
        <v>16</v>
      </c>
      <c r="I350" t="str">
        <f>CONCATENATE(B350,"-",G350)</f>
        <v>2009-MAC</v>
      </c>
      <c r="J350" t="s">
        <v>17</v>
      </c>
      <c r="K350">
        <v>5</v>
      </c>
      <c r="L350">
        <v>7</v>
      </c>
      <c r="M350" s="6">
        <f t="shared" si="11"/>
        <v>0.41666666666666669</v>
      </c>
      <c r="N350" s="3">
        <v>-0.16851945438015428</v>
      </c>
      <c r="O350" s="4">
        <v>173.73204413815</v>
      </c>
      <c r="P350" s="5">
        <v>107</v>
      </c>
      <c r="Q350" s="6">
        <v>-0.10199999999999999</v>
      </c>
      <c r="R350" s="5">
        <v>88</v>
      </c>
      <c r="S350" s="4">
        <v>166.29610912396913</v>
      </c>
      <c r="T350" s="4">
        <v>87.08332515928646</v>
      </c>
      <c r="U350" s="5">
        <v>105</v>
      </c>
      <c r="V350" s="4">
        <v>86.648718978863542</v>
      </c>
      <c r="W350" s="5">
        <v>101</v>
      </c>
      <c r="X350" s="6">
        <v>-0.42799999999999999</v>
      </c>
      <c r="Y350" s="5">
        <v>110</v>
      </c>
      <c r="Z350" s="6">
        <v>-1.4999999999999999E-2</v>
      </c>
      <c r="AA350" s="5">
        <v>58</v>
      </c>
      <c r="AB350" s="3">
        <v>-0.11762782747806674</v>
      </c>
      <c r="AC350" s="5">
        <v>107</v>
      </c>
      <c r="AD350" s="3">
        <v>-4.4596409319636571E-2</v>
      </c>
      <c r="AE350" s="5">
        <v>77</v>
      </c>
      <c r="AF350" s="3">
        <v>-6.2952175824509621E-3</v>
      </c>
      <c r="AG350" s="5">
        <v>77</v>
      </c>
      <c r="AH350" s="6">
        <v>0.47799999999999998</v>
      </c>
      <c r="AI350" s="5">
        <v>88</v>
      </c>
    </row>
    <row r="351" spans="1:35">
      <c r="A351">
        <v>821</v>
      </c>
      <c r="B351">
        <v>2010</v>
      </c>
      <c r="C351">
        <v>105</v>
      </c>
      <c r="D351" t="s">
        <v>115</v>
      </c>
      <c r="E351" s="2" t="str">
        <f t="shared" si="10"/>
        <v>2010-Kent State</v>
      </c>
      <c r="F351" s="2" t="s">
        <v>6</v>
      </c>
      <c r="G351" s="2" t="s">
        <v>15</v>
      </c>
      <c r="H351" s="2" t="s">
        <v>16</v>
      </c>
      <c r="I351" t="str">
        <f>CONCATENATE(B351,"-",G351)</f>
        <v>2010-MAC</v>
      </c>
      <c r="J351" t="s">
        <v>17</v>
      </c>
      <c r="K351">
        <v>5</v>
      </c>
      <c r="L351">
        <v>7</v>
      </c>
      <c r="M351" s="6">
        <f t="shared" si="11"/>
        <v>0.41666666666666669</v>
      </c>
      <c r="N351" s="3">
        <v>-0.1771730216427671</v>
      </c>
      <c r="O351" s="4">
        <v>180.98504533181651</v>
      </c>
      <c r="P351" s="5">
        <v>94</v>
      </c>
      <c r="Q351" s="6">
        <v>-0.124</v>
      </c>
      <c r="R351" s="5">
        <v>92</v>
      </c>
      <c r="S351" s="4">
        <v>164.56539567144659</v>
      </c>
      <c r="T351" s="4">
        <v>84.863776566353437</v>
      </c>
      <c r="U351" s="5">
        <v>110</v>
      </c>
      <c r="V351" s="4">
        <v>96.1212687654631</v>
      </c>
      <c r="W351" s="5">
        <v>87</v>
      </c>
      <c r="X351" s="6">
        <v>-0.51800000000000002</v>
      </c>
      <c r="Y351" s="5">
        <v>117</v>
      </c>
      <c r="Z351" s="6">
        <v>-5.0000000000000001E-3</v>
      </c>
      <c r="AA351" s="5">
        <v>57</v>
      </c>
      <c r="AB351" s="3">
        <v>-0.13589195288086525</v>
      </c>
      <c r="AC351" s="5">
        <v>113</v>
      </c>
      <c r="AD351" s="3">
        <v>-1.7909153215312015E-2</v>
      </c>
      <c r="AE351" s="5">
        <v>62</v>
      </c>
      <c r="AF351" s="3">
        <v>-2.3371915546589846E-2</v>
      </c>
      <c r="AG351" s="5">
        <v>101</v>
      </c>
      <c r="AH351" s="6">
        <v>0.52600000000000002</v>
      </c>
      <c r="AI351" s="5">
        <v>29</v>
      </c>
    </row>
    <row r="352" spans="1:35">
      <c r="A352">
        <v>725</v>
      </c>
      <c r="B352">
        <v>2011</v>
      </c>
      <c r="C352">
        <v>90</v>
      </c>
      <c r="D352" t="s">
        <v>115</v>
      </c>
      <c r="E352" s="2" t="str">
        <f t="shared" si="10"/>
        <v>2011-Kent State</v>
      </c>
      <c r="F352" s="2" t="s">
        <v>6</v>
      </c>
      <c r="G352" s="2" t="s">
        <v>15</v>
      </c>
      <c r="H352" s="2" t="s">
        <v>16</v>
      </c>
      <c r="I352" t="str">
        <f>CONCATENATE(B352,"-",G352)</f>
        <v>2011-MAC</v>
      </c>
      <c r="J352" s="4" t="s">
        <v>17</v>
      </c>
      <c r="K352">
        <v>5</v>
      </c>
      <c r="L352">
        <v>7</v>
      </c>
      <c r="M352" s="6">
        <f t="shared" si="11"/>
        <v>0.41666666666666669</v>
      </c>
      <c r="N352" s="3">
        <v>-0.12404434561729384</v>
      </c>
      <c r="O352" s="4">
        <v>192.0879336400215</v>
      </c>
      <c r="P352" s="5">
        <v>81</v>
      </c>
      <c r="Q352" s="6">
        <v>-0.155</v>
      </c>
      <c r="R352" s="5">
        <v>102</v>
      </c>
      <c r="S352" s="4">
        <v>175.19113087654122</v>
      </c>
      <c r="T352" s="4">
        <v>71.925626672128004</v>
      </c>
      <c r="U352" s="5">
        <v>116</v>
      </c>
      <c r="V352" s="4">
        <v>120.1623069678935</v>
      </c>
      <c r="W352" s="5">
        <v>21</v>
      </c>
      <c r="X352" s="6">
        <v>-0.73499999999999999</v>
      </c>
      <c r="Y352" s="5">
        <v>119</v>
      </c>
      <c r="Z352" s="6">
        <v>-0.21199999999999999</v>
      </c>
      <c r="AA352" s="5">
        <v>36</v>
      </c>
      <c r="AB352" s="3">
        <v>-0.20666107931714159</v>
      </c>
      <c r="AC352" s="5">
        <v>118</v>
      </c>
      <c r="AD352" s="3">
        <v>7.746249176774439E-2</v>
      </c>
      <c r="AE352" s="5">
        <v>27</v>
      </c>
      <c r="AF352" s="3">
        <v>5.1542419321033602E-3</v>
      </c>
      <c r="AG352" s="5">
        <v>52</v>
      </c>
      <c r="AH352" s="6">
        <v>0.47399999999999998</v>
      </c>
      <c r="AI352" s="5">
        <v>100</v>
      </c>
    </row>
    <row r="353" spans="1:35">
      <c r="A353">
        <v>492</v>
      </c>
      <c r="B353">
        <v>2012</v>
      </c>
      <c r="C353">
        <v>48</v>
      </c>
      <c r="D353" t="s">
        <v>115</v>
      </c>
      <c r="E353" s="2" t="str">
        <f t="shared" si="10"/>
        <v>2012-Kent State</v>
      </c>
      <c r="F353" s="2" t="s">
        <v>6</v>
      </c>
      <c r="G353" s="2" t="s">
        <v>15</v>
      </c>
      <c r="H353" s="2" t="s">
        <v>16</v>
      </c>
      <c r="I353" t="str">
        <f>CONCATENATE(B353,"-",G353)</f>
        <v>2012-MAC</v>
      </c>
      <c r="J353" s="4" t="s">
        <v>61</v>
      </c>
      <c r="K353">
        <v>11</v>
      </c>
      <c r="L353">
        <v>3</v>
      </c>
      <c r="M353" s="6">
        <f t="shared" si="11"/>
        <v>0.7857142857142857</v>
      </c>
      <c r="N353" s="3">
        <v>6.1740822788808353E-2</v>
      </c>
      <c r="O353" s="4">
        <v>209.47467321771597</v>
      </c>
      <c r="P353" s="5">
        <v>55</v>
      </c>
      <c r="Q353" s="6">
        <v>4.5999999999999999E-2</v>
      </c>
      <c r="R353" s="5">
        <v>53</v>
      </c>
      <c r="S353" s="4">
        <v>212.34816455776166</v>
      </c>
      <c r="T353" s="4">
        <v>100.78659429758264</v>
      </c>
      <c r="U353" s="5">
        <v>69</v>
      </c>
      <c r="V353" s="4">
        <v>108.68807892013334</v>
      </c>
      <c r="W353" s="5">
        <v>47</v>
      </c>
      <c r="X353" s="6">
        <v>-0.10299999999999999</v>
      </c>
      <c r="Y353" s="5">
        <v>70</v>
      </c>
      <c r="Z353" s="6">
        <v>-0.159</v>
      </c>
      <c r="AA353" s="5">
        <v>46</v>
      </c>
      <c r="AB353" s="3">
        <v>-2.3605973119180869E-2</v>
      </c>
      <c r="AC353" s="5">
        <v>68</v>
      </c>
      <c r="AD353" s="3">
        <v>4.1979779848185926E-2</v>
      </c>
      <c r="AE353" s="5">
        <v>43</v>
      </c>
      <c r="AF353" s="3">
        <v>4.3367016059803296E-2</v>
      </c>
      <c r="AG353" s="5">
        <v>2</v>
      </c>
      <c r="AH353" s="6">
        <v>0.55200000000000005</v>
      </c>
      <c r="AI353" s="5">
        <v>9</v>
      </c>
    </row>
    <row r="354" spans="1:35">
      <c r="A354">
        <v>763</v>
      </c>
      <c r="B354">
        <v>2005</v>
      </c>
      <c r="C354">
        <v>98</v>
      </c>
      <c r="D354" t="s">
        <v>116</v>
      </c>
      <c r="E354" s="2" t="str">
        <f t="shared" si="10"/>
        <v>2005-Kentucky</v>
      </c>
      <c r="F354" s="2" t="s">
        <v>21</v>
      </c>
      <c r="G354" s="2" t="s">
        <v>22</v>
      </c>
      <c r="H354" s="2" t="s">
        <v>89</v>
      </c>
      <c r="I354" t="str">
        <f>CONCATENATE(B354,"-",G354)</f>
        <v>2005-SEC</v>
      </c>
      <c r="J354" t="s">
        <v>32</v>
      </c>
      <c r="K354">
        <v>3</v>
      </c>
      <c r="L354">
        <v>8</v>
      </c>
      <c r="M354" s="6">
        <f t="shared" si="11"/>
        <v>0.27272727272727271</v>
      </c>
      <c r="N354" s="3">
        <v>-0.14685291702733394</v>
      </c>
      <c r="O354" s="4">
        <v>174.80566077988635</v>
      </c>
      <c r="P354" s="5">
        <v>101</v>
      </c>
      <c r="Q354" s="6">
        <v>-0.14712015950874846</v>
      </c>
      <c r="R354" s="5">
        <v>96</v>
      </c>
      <c r="S354" s="4">
        <v>170.62941659453321</v>
      </c>
      <c r="T354" s="4">
        <v>88.546818641254376</v>
      </c>
      <c r="U354" s="5">
        <v>98</v>
      </c>
      <c r="V354" s="4">
        <v>86.258842138632005</v>
      </c>
      <c r="W354" s="5">
        <v>108</v>
      </c>
      <c r="X354" s="6"/>
      <c r="Y354" s="5"/>
      <c r="Z354" s="6"/>
      <c r="AA354" s="5"/>
      <c r="AB354" s="3"/>
      <c r="AC354" s="5"/>
      <c r="AD354" s="3"/>
      <c r="AE354" s="5"/>
      <c r="AF354" s="3"/>
      <c r="AG354" s="5"/>
      <c r="AH354" s="6"/>
      <c r="AI354" s="5"/>
    </row>
    <row r="355" spans="1:35">
      <c r="A355">
        <v>398</v>
      </c>
      <c r="B355">
        <v>2006</v>
      </c>
      <c r="C355">
        <v>50</v>
      </c>
      <c r="D355" t="s">
        <v>116</v>
      </c>
      <c r="E355" s="2" t="str">
        <f t="shared" si="10"/>
        <v>2006-Kentucky</v>
      </c>
      <c r="F355" s="2" t="s">
        <v>21</v>
      </c>
      <c r="G355" s="2" t="s">
        <v>22</v>
      </c>
      <c r="H355" s="2" t="s">
        <v>89</v>
      </c>
      <c r="I355" t="str">
        <f>CONCATENATE(B355,"-",G355)</f>
        <v>2006-SEC</v>
      </c>
      <c r="J355" t="s">
        <v>11</v>
      </c>
      <c r="K355">
        <v>8</v>
      </c>
      <c r="L355">
        <v>5</v>
      </c>
      <c r="M355" s="6">
        <f t="shared" si="11"/>
        <v>0.61538461538461542</v>
      </c>
      <c r="N355" s="3">
        <v>3.0298563977533631E-2</v>
      </c>
      <c r="O355" s="4">
        <v>210.42175161771061</v>
      </c>
      <c r="P355" s="5">
        <v>51</v>
      </c>
      <c r="Q355" s="6">
        <v>3.8121228399367359E-2</v>
      </c>
      <c r="R355" s="5">
        <v>50</v>
      </c>
      <c r="S355" s="4">
        <v>206.05971279550673</v>
      </c>
      <c r="T355" s="4">
        <v>116.5921328559314</v>
      </c>
      <c r="U355" s="5">
        <v>24</v>
      </c>
      <c r="V355" s="4">
        <v>93.829618761779216</v>
      </c>
      <c r="W355" s="5">
        <v>82</v>
      </c>
    </row>
    <row r="356" spans="1:35">
      <c r="A356">
        <v>164</v>
      </c>
      <c r="B356">
        <v>2007</v>
      </c>
      <c r="C356">
        <v>21</v>
      </c>
      <c r="D356" t="s">
        <v>116</v>
      </c>
      <c r="E356" s="2" t="str">
        <f t="shared" si="10"/>
        <v>2007-Kentucky</v>
      </c>
      <c r="F356" s="2" t="s">
        <v>21</v>
      </c>
      <c r="G356" s="2" t="s">
        <v>22</v>
      </c>
      <c r="H356" s="2" t="s">
        <v>89</v>
      </c>
      <c r="I356" t="str">
        <f>CONCATENATE(B356,"-",G356)</f>
        <v>2007-SEC</v>
      </c>
      <c r="J356" t="s">
        <v>11</v>
      </c>
      <c r="K356">
        <v>8</v>
      </c>
      <c r="L356">
        <v>5</v>
      </c>
      <c r="M356" s="6">
        <f t="shared" si="11"/>
        <v>0.61538461538461542</v>
      </c>
      <c r="N356" s="3">
        <v>0.15816468844586229</v>
      </c>
      <c r="O356" s="4">
        <v>225.3495664091181</v>
      </c>
      <c r="P356" s="5">
        <v>25</v>
      </c>
      <c r="Q356" s="6">
        <v>0.128</v>
      </c>
      <c r="R356" s="5">
        <v>25</v>
      </c>
      <c r="S356" s="4">
        <v>231.63293768917245</v>
      </c>
      <c r="T356" s="4">
        <v>117.63135378339983</v>
      </c>
      <c r="U356" s="5">
        <v>17</v>
      </c>
      <c r="V356" s="4">
        <v>107.71821262571825</v>
      </c>
      <c r="W356" s="5">
        <v>43</v>
      </c>
      <c r="X356" s="6">
        <v>0.45700000000000002</v>
      </c>
      <c r="Y356" s="5">
        <v>9</v>
      </c>
      <c r="Z356" s="6">
        <v>-0.192</v>
      </c>
      <c r="AA356" s="5">
        <v>41</v>
      </c>
      <c r="AB356" s="3">
        <v>0.11814502429702807</v>
      </c>
      <c r="AC356" s="5">
        <v>13</v>
      </c>
      <c r="AD356" s="3">
        <v>4.5463450073227968E-2</v>
      </c>
      <c r="AE356" s="5">
        <v>44</v>
      </c>
      <c r="AF356" s="3">
        <v>-5.4437859243937564E-3</v>
      </c>
      <c r="AG356" s="5">
        <v>76</v>
      </c>
      <c r="AH356" s="6">
        <v>0.48799999999999999</v>
      </c>
      <c r="AI356" s="5">
        <v>81</v>
      </c>
    </row>
    <row r="357" spans="1:35">
      <c r="A357">
        <v>575</v>
      </c>
      <c r="B357">
        <v>2008</v>
      </c>
      <c r="C357">
        <v>72</v>
      </c>
      <c r="D357" t="s">
        <v>116</v>
      </c>
      <c r="E357" s="2" t="str">
        <f t="shared" si="10"/>
        <v>2008-Kentucky</v>
      </c>
      <c r="F357" s="2" t="s">
        <v>21</v>
      </c>
      <c r="G357" s="2" t="s">
        <v>22</v>
      </c>
      <c r="H357" s="2" t="s">
        <v>89</v>
      </c>
      <c r="I357" t="str">
        <f>CONCATENATE(B357,"-",G357)</f>
        <v>2008-SEC</v>
      </c>
      <c r="J357" t="s">
        <v>12</v>
      </c>
      <c r="K357">
        <v>7</v>
      </c>
      <c r="L357">
        <v>6</v>
      </c>
      <c r="M357" s="6">
        <f t="shared" si="11"/>
        <v>0.53846153846153844</v>
      </c>
      <c r="N357" s="3">
        <v>-5.3160264476341486E-2</v>
      </c>
      <c r="O357" s="4">
        <v>193.51896183580155</v>
      </c>
      <c r="P357" s="5">
        <v>79</v>
      </c>
      <c r="Q357" s="6">
        <v>-2.9000000000000001E-2</v>
      </c>
      <c r="R357" s="5">
        <v>68</v>
      </c>
      <c r="S357" s="4">
        <v>189.36794710473171</v>
      </c>
      <c r="T357" s="4">
        <v>91.32339085543272</v>
      </c>
      <c r="U357" s="5">
        <v>93</v>
      </c>
      <c r="V357" s="4">
        <v>102.19557098036881</v>
      </c>
      <c r="W357" s="5">
        <v>60</v>
      </c>
      <c r="X357" s="6">
        <v>-0.25900000000000001</v>
      </c>
      <c r="Y357" s="5">
        <v>53</v>
      </c>
      <c r="Z357" s="6">
        <v>-0.03</v>
      </c>
      <c r="AA357" s="5">
        <v>54</v>
      </c>
      <c r="AB357" s="3">
        <v>-7.5464958615125172E-2</v>
      </c>
      <c r="AC357" s="5">
        <v>93</v>
      </c>
      <c r="AD357" s="3">
        <v>8.437101460271884E-4</v>
      </c>
      <c r="AE357" s="5">
        <v>60</v>
      </c>
      <c r="AF357" s="3">
        <v>2.1460983992756498E-2</v>
      </c>
      <c r="AG357" s="5">
        <v>16</v>
      </c>
      <c r="AH357" s="6">
        <v>0.55400000000000005</v>
      </c>
      <c r="AI357" s="5">
        <v>7</v>
      </c>
    </row>
    <row r="358" spans="1:35">
      <c r="A358">
        <v>422</v>
      </c>
      <c r="B358">
        <v>2009</v>
      </c>
      <c r="C358">
        <v>53</v>
      </c>
      <c r="D358" t="s">
        <v>116</v>
      </c>
      <c r="E358" s="2" t="str">
        <f t="shared" si="10"/>
        <v>2009-Kentucky</v>
      </c>
      <c r="F358" s="2" t="s">
        <v>21</v>
      </c>
      <c r="G358" s="2" t="s">
        <v>22</v>
      </c>
      <c r="H358" s="2" t="s">
        <v>89</v>
      </c>
      <c r="I358" t="str">
        <f>CONCATENATE(B358,"-",G358)</f>
        <v>2009-SEC</v>
      </c>
      <c r="J358" t="s">
        <v>12</v>
      </c>
      <c r="K358">
        <v>7</v>
      </c>
      <c r="L358">
        <v>6</v>
      </c>
      <c r="M358" s="6">
        <f t="shared" si="11"/>
        <v>0.53846153846153844</v>
      </c>
      <c r="N358" s="3">
        <v>2.0760714449781725E-2</v>
      </c>
      <c r="O358" s="4">
        <v>201.89474143922192</v>
      </c>
      <c r="P358" s="5">
        <v>67</v>
      </c>
      <c r="Q358" s="6">
        <v>5.1999999999999998E-2</v>
      </c>
      <c r="R358" s="5">
        <v>45</v>
      </c>
      <c r="S358" s="4">
        <v>204.15214288995634</v>
      </c>
      <c r="T358" s="4">
        <v>102.17258756668389</v>
      </c>
      <c r="U358" s="5">
        <v>63</v>
      </c>
      <c r="V358" s="4">
        <v>99.72215387253803</v>
      </c>
      <c r="W358" s="5">
        <v>58</v>
      </c>
      <c r="X358" s="6">
        <v>4.4999999999999998E-2</v>
      </c>
      <c r="Y358" s="5">
        <v>53</v>
      </c>
      <c r="Z358" s="6">
        <v>-0.03</v>
      </c>
      <c r="AA358" s="5">
        <v>54</v>
      </c>
      <c r="AB358" s="3">
        <v>2.4531301751523076E-3</v>
      </c>
      <c r="AC358" s="5">
        <v>62</v>
      </c>
      <c r="AD358" s="3">
        <v>-6.6477564533109238E-3</v>
      </c>
      <c r="AE358" s="5">
        <v>59</v>
      </c>
      <c r="AF358" s="3">
        <v>2.4955340727940343E-2</v>
      </c>
      <c r="AG358" s="5">
        <v>14</v>
      </c>
      <c r="AH358" s="6">
        <v>0.52100000000000002</v>
      </c>
      <c r="AI358" s="5">
        <v>33</v>
      </c>
    </row>
    <row r="359" spans="1:35">
      <c r="A359">
        <v>433</v>
      </c>
      <c r="B359">
        <v>2010</v>
      </c>
      <c r="C359">
        <v>54</v>
      </c>
      <c r="D359" t="s">
        <v>116</v>
      </c>
      <c r="E359" s="2" t="str">
        <f t="shared" si="10"/>
        <v>2010-Kentucky</v>
      </c>
      <c r="F359" s="2" t="s">
        <v>21</v>
      </c>
      <c r="G359" s="2" t="s">
        <v>22</v>
      </c>
      <c r="H359" s="2" t="s">
        <v>89</v>
      </c>
      <c r="I359" t="str">
        <f>CONCATENATE(B359,"-",G359)</f>
        <v>2010-SEC</v>
      </c>
      <c r="J359" t="s">
        <v>13</v>
      </c>
      <c r="K359">
        <v>6</v>
      </c>
      <c r="L359">
        <v>7</v>
      </c>
      <c r="M359" s="6">
        <f t="shared" si="11"/>
        <v>0.46153846153846156</v>
      </c>
      <c r="N359" s="3">
        <v>1.7343097460499383E-2</v>
      </c>
      <c r="O359" s="4">
        <v>205.15899613693784</v>
      </c>
      <c r="P359" s="5">
        <v>60</v>
      </c>
      <c r="Q359" s="6">
        <v>5.2999999999999999E-2</v>
      </c>
      <c r="R359" s="5">
        <v>45</v>
      </c>
      <c r="S359" s="4">
        <v>203.46861949209989</v>
      </c>
      <c r="T359" s="4">
        <v>108.2046715703557</v>
      </c>
      <c r="U359" s="5">
        <v>44</v>
      </c>
      <c r="V359" s="4">
        <v>96.954324566582159</v>
      </c>
      <c r="W359" s="5">
        <v>68</v>
      </c>
      <c r="X359" s="6">
        <v>0.23699999999999999</v>
      </c>
      <c r="Y359" s="5">
        <v>27</v>
      </c>
      <c r="Z359" s="6">
        <v>0.14299999999999999</v>
      </c>
      <c r="AA359" s="5">
        <v>81</v>
      </c>
      <c r="AB359" s="3">
        <v>5.4724221938666724E-2</v>
      </c>
      <c r="AC359" s="5">
        <v>36</v>
      </c>
      <c r="AD359" s="3">
        <v>-4.0444327961652295E-2</v>
      </c>
      <c r="AE359" s="5">
        <v>77</v>
      </c>
      <c r="AF359" s="3">
        <v>3.0632034834849535E-3</v>
      </c>
      <c r="AG359" s="5">
        <v>59</v>
      </c>
      <c r="AH359" s="6">
        <v>0.50900000000000001</v>
      </c>
      <c r="AI359" s="5">
        <v>48</v>
      </c>
    </row>
    <row r="360" spans="1:35">
      <c r="A360">
        <v>691</v>
      </c>
      <c r="B360">
        <v>2011</v>
      </c>
      <c r="C360">
        <v>86</v>
      </c>
      <c r="D360" t="s">
        <v>116</v>
      </c>
      <c r="E360" s="2" t="str">
        <f t="shared" si="10"/>
        <v>2011-Kentucky</v>
      </c>
      <c r="F360" s="2" t="s">
        <v>21</v>
      </c>
      <c r="G360" s="2" t="s">
        <v>22</v>
      </c>
      <c r="H360" s="2" t="s">
        <v>89</v>
      </c>
      <c r="I360" t="str">
        <f>CONCATENATE(B360,"-",G360)</f>
        <v>2011-SEC</v>
      </c>
      <c r="J360" s="4" t="s">
        <v>17</v>
      </c>
      <c r="K360">
        <v>5</v>
      </c>
      <c r="L360">
        <v>7</v>
      </c>
      <c r="M360" s="6">
        <f t="shared" si="11"/>
        <v>0.41666666666666669</v>
      </c>
      <c r="N360" s="3">
        <v>-0.10879352651936507</v>
      </c>
      <c r="O360" s="4">
        <v>187.20579038773525</v>
      </c>
      <c r="P360" s="5">
        <v>90</v>
      </c>
      <c r="Q360" s="6">
        <v>-8.5999999999999993E-2</v>
      </c>
      <c r="R360" s="5">
        <v>88</v>
      </c>
      <c r="S360" s="4">
        <v>178.241294696127</v>
      </c>
      <c r="T360" s="4">
        <v>80.696163473611762</v>
      </c>
      <c r="U360" s="5">
        <v>111</v>
      </c>
      <c r="V360" s="4">
        <v>106.5096269141235</v>
      </c>
      <c r="W360" s="5">
        <v>49</v>
      </c>
      <c r="X360" s="6">
        <v>-0.45</v>
      </c>
      <c r="Y360" s="5">
        <v>110</v>
      </c>
      <c r="Z360" s="6">
        <v>-0.11600000000000001</v>
      </c>
      <c r="AA360" s="5">
        <v>52</v>
      </c>
      <c r="AB360" s="3">
        <v>-0.13468330338170839</v>
      </c>
      <c r="AC360" s="5">
        <v>112</v>
      </c>
      <c r="AD360" s="3">
        <v>2.4582146773860451E-2</v>
      </c>
      <c r="AE360" s="5">
        <v>50</v>
      </c>
      <c r="AF360" s="3">
        <v>1.3076300884828805E-3</v>
      </c>
      <c r="AG360" s="5">
        <v>59</v>
      </c>
      <c r="AH360" s="6">
        <v>0.47499999999999998</v>
      </c>
      <c r="AI360" s="5">
        <v>96</v>
      </c>
    </row>
    <row r="361" spans="1:35">
      <c r="A361">
        <v>921</v>
      </c>
      <c r="B361">
        <v>2012</v>
      </c>
      <c r="C361">
        <v>112</v>
      </c>
      <c r="D361" t="s">
        <v>116</v>
      </c>
      <c r="E361" s="2" t="str">
        <f t="shared" si="10"/>
        <v>2012-Kentucky</v>
      </c>
      <c r="F361" s="2" t="s">
        <v>21</v>
      </c>
      <c r="G361" s="2" t="s">
        <v>22</v>
      </c>
      <c r="H361" s="2" t="s">
        <v>89</v>
      </c>
      <c r="I361" t="str">
        <f>CONCATENATE(B361,"-",G361)</f>
        <v>2012-SEC</v>
      </c>
      <c r="J361" s="4" t="s">
        <v>45</v>
      </c>
      <c r="K361">
        <v>2</v>
      </c>
      <c r="L361">
        <v>10</v>
      </c>
      <c r="M361" s="6">
        <f t="shared" si="11"/>
        <v>0.16666666666666666</v>
      </c>
      <c r="N361" s="3">
        <v>-0.2096968787510452</v>
      </c>
      <c r="O361" s="4">
        <v>182.210597377151</v>
      </c>
      <c r="P361" s="5">
        <v>98</v>
      </c>
      <c r="Q361" s="6">
        <v>-0.16300000000000001</v>
      </c>
      <c r="R361" s="5">
        <v>111</v>
      </c>
      <c r="S361" s="4">
        <v>158.06062424979098</v>
      </c>
      <c r="T361" s="4">
        <v>91.647343200966944</v>
      </c>
      <c r="U361" s="5">
        <v>84</v>
      </c>
      <c r="V361" s="4">
        <v>90.563254176184046</v>
      </c>
      <c r="W361" s="5">
        <v>89</v>
      </c>
      <c r="X361" s="6">
        <v>-0.28599999999999998</v>
      </c>
      <c r="Y361" s="5">
        <v>105</v>
      </c>
      <c r="Z361" s="6">
        <v>0.55000000000000004</v>
      </c>
      <c r="AA361" s="5">
        <v>117</v>
      </c>
      <c r="AB361" s="3">
        <v>-7.9269960549915169E-2</v>
      </c>
      <c r="AC361" s="5">
        <v>104</v>
      </c>
      <c r="AD361" s="3">
        <v>-0.12644488631609938</v>
      </c>
      <c r="AE361" s="5">
        <v>113</v>
      </c>
      <c r="AF361" s="3">
        <v>-3.9820318850306586E-3</v>
      </c>
      <c r="AG361" s="5">
        <v>77</v>
      </c>
      <c r="AH361" s="6">
        <v>0.48199999999999998</v>
      </c>
      <c r="AI361" s="5">
        <v>86</v>
      </c>
    </row>
    <row r="362" spans="1:35">
      <c r="A362">
        <v>595</v>
      </c>
      <c r="B362">
        <v>2005</v>
      </c>
      <c r="C362">
        <v>83</v>
      </c>
      <c r="D362" t="s">
        <v>117</v>
      </c>
      <c r="E362" s="2" t="str">
        <f t="shared" si="10"/>
        <v>2005-Louisiana Tech</v>
      </c>
      <c r="F362" s="2" t="s">
        <v>6</v>
      </c>
      <c r="G362" s="2" t="s">
        <v>55</v>
      </c>
      <c r="H362" s="2" t="s">
        <v>55</v>
      </c>
      <c r="I362" t="str">
        <f>CONCATENATE(B362,"-",G362)</f>
        <v>2005-WAC</v>
      </c>
      <c r="J362" t="s">
        <v>118</v>
      </c>
      <c r="K362">
        <v>7</v>
      </c>
      <c r="L362">
        <v>4</v>
      </c>
      <c r="M362" s="6">
        <f t="shared" si="11"/>
        <v>0.63636363636363635</v>
      </c>
      <c r="N362" s="3">
        <v>-6.2247840498219492E-2</v>
      </c>
      <c r="O362" s="4">
        <v>195.85712757569166</v>
      </c>
      <c r="P362" s="5">
        <v>75</v>
      </c>
      <c r="Q362" s="6">
        <v>-8.0684843690963959E-2</v>
      </c>
      <c r="R362" s="5">
        <v>84</v>
      </c>
      <c r="S362" s="4">
        <v>187.5504319003561</v>
      </c>
      <c r="T362" s="4">
        <v>96.812127775325678</v>
      </c>
      <c r="U362" s="5">
        <v>74</v>
      </c>
      <c r="V362" s="4">
        <v>99.044999800365986</v>
      </c>
      <c r="W362" s="5">
        <v>69</v>
      </c>
      <c r="X362" s="6"/>
      <c r="Y362" s="5"/>
      <c r="Z362" s="6"/>
      <c r="AA362" s="5"/>
      <c r="AB362" s="3"/>
      <c r="AC362" s="5"/>
      <c r="AD362" s="3"/>
      <c r="AE362" s="5"/>
      <c r="AF362" s="3"/>
      <c r="AG362" s="5"/>
      <c r="AH362" s="6"/>
      <c r="AI362" s="5"/>
    </row>
    <row r="363" spans="1:35">
      <c r="A363">
        <v>915</v>
      </c>
      <c r="B363">
        <v>2006</v>
      </c>
      <c r="C363">
        <v>116</v>
      </c>
      <c r="D363" t="s">
        <v>117</v>
      </c>
      <c r="E363" s="2" t="str">
        <f t="shared" si="10"/>
        <v>2006-Louisiana Tech</v>
      </c>
      <c r="F363" s="2" t="s">
        <v>6</v>
      </c>
      <c r="G363" s="2" t="s">
        <v>55</v>
      </c>
      <c r="H363" s="2" t="s">
        <v>55</v>
      </c>
      <c r="I363" t="str">
        <f>CONCATENATE(B363,"-",G363)</f>
        <v>2006-WAC</v>
      </c>
      <c r="J363" t="s">
        <v>80</v>
      </c>
      <c r="K363">
        <v>3</v>
      </c>
      <c r="L363">
        <v>10</v>
      </c>
      <c r="M363" s="6">
        <f t="shared" si="11"/>
        <v>0.23076923076923078</v>
      </c>
      <c r="N363" s="3">
        <v>-0.24543167110373504</v>
      </c>
      <c r="O363" s="4">
        <v>162.62668076828308</v>
      </c>
      <c r="P363" s="5">
        <v>113</v>
      </c>
      <c r="Q363" s="6">
        <v>-0.28109467728543724</v>
      </c>
      <c r="R363" s="5">
        <v>118</v>
      </c>
      <c r="S363" s="4">
        <v>150.91366577925299</v>
      </c>
      <c r="T363" s="4">
        <v>83.049296710400185</v>
      </c>
      <c r="U363" s="5">
        <v>106</v>
      </c>
      <c r="V363" s="4">
        <v>79.577384057882881</v>
      </c>
      <c r="W363" s="5">
        <v>117</v>
      </c>
    </row>
    <row r="364" spans="1:35">
      <c r="A364">
        <v>776</v>
      </c>
      <c r="B364">
        <v>2007</v>
      </c>
      <c r="C364">
        <v>93</v>
      </c>
      <c r="D364" t="s">
        <v>117</v>
      </c>
      <c r="E364" s="2" t="str">
        <f t="shared" si="10"/>
        <v>2007-Louisiana Tech</v>
      </c>
      <c r="F364" s="2" t="s">
        <v>6</v>
      </c>
      <c r="G364" s="2" t="s">
        <v>55</v>
      </c>
      <c r="H364" s="2" t="s">
        <v>55</v>
      </c>
      <c r="I364" t="str">
        <f>CONCATENATE(B364,"-",G364)</f>
        <v>2007-WAC</v>
      </c>
      <c r="J364" t="s">
        <v>17</v>
      </c>
      <c r="K364">
        <v>5</v>
      </c>
      <c r="L364">
        <v>7</v>
      </c>
      <c r="M364" s="6">
        <f t="shared" si="11"/>
        <v>0.41666666666666669</v>
      </c>
      <c r="N364" s="3">
        <v>-0.1545919166796067</v>
      </c>
      <c r="O364" s="4">
        <v>189.31899316240623</v>
      </c>
      <c r="P364" s="5">
        <v>85</v>
      </c>
      <c r="Q364" s="6">
        <v>-0.16400000000000001</v>
      </c>
      <c r="R364" s="5">
        <v>103</v>
      </c>
      <c r="S364" s="4">
        <v>169.08161666407867</v>
      </c>
      <c r="T364" s="4">
        <v>87.147298981555153</v>
      </c>
      <c r="U364" s="5">
        <v>103</v>
      </c>
      <c r="V364" s="4">
        <v>102.17169418085109</v>
      </c>
      <c r="W364" s="5">
        <v>61</v>
      </c>
      <c r="X364" s="6">
        <v>-0.44900000000000001</v>
      </c>
      <c r="Y364" s="5">
        <v>113</v>
      </c>
      <c r="Z364" s="6">
        <v>0.13800000000000001</v>
      </c>
      <c r="AA364" s="5">
        <v>75</v>
      </c>
      <c r="AB364" s="3">
        <v>-0.11755785574525822</v>
      </c>
      <c r="AC364" s="5">
        <v>110</v>
      </c>
      <c r="AD364" s="3">
        <v>-2.5103368429389705E-2</v>
      </c>
      <c r="AE364" s="5">
        <v>68</v>
      </c>
      <c r="AF364" s="3">
        <v>-1.1930692504958765E-2</v>
      </c>
      <c r="AG364" s="5">
        <v>89</v>
      </c>
      <c r="AH364" s="6">
        <v>0.48599999999999999</v>
      </c>
      <c r="AI364" s="5">
        <v>85</v>
      </c>
    </row>
    <row r="365" spans="1:35">
      <c r="A365">
        <v>741</v>
      </c>
      <c r="B365">
        <v>2008</v>
      </c>
      <c r="C365">
        <v>93</v>
      </c>
      <c r="D365" t="s">
        <v>117</v>
      </c>
      <c r="E365" s="2" t="str">
        <f t="shared" si="10"/>
        <v>2008-Louisiana Tech</v>
      </c>
      <c r="F365" s="2" t="s">
        <v>6</v>
      </c>
      <c r="G365" s="2" t="s">
        <v>55</v>
      </c>
      <c r="H365" s="2" t="s">
        <v>55</v>
      </c>
      <c r="I365" t="str">
        <f>CONCATENATE(B365,"-",G365)</f>
        <v>2008-WAC</v>
      </c>
      <c r="J365" t="s">
        <v>11</v>
      </c>
      <c r="K365">
        <v>8</v>
      </c>
      <c r="L365">
        <v>5</v>
      </c>
      <c r="M365" s="6">
        <f t="shared" si="11"/>
        <v>0.61538461538461542</v>
      </c>
      <c r="N365" s="3">
        <v>-0.13195930311040979</v>
      </c>
      <c r="O365" s="4">
        <v>182.25823751654355</v>
      </c>
      <c r="P365" s="5">
        <v>100</v>
      </c>
      <c r="Q365" s="6">
        <v>-0.13600000000000001</v>
      </c>
      <c r="R365" s="5">
        <v>98</v>
      </c>
      <c r="S365" s="4">
        <v>173.60813937791804</v>
      </c>
      <c r="T365" s="4">
        <v>90.07161634007403</v>
      </c>
      <c r="U365" s="5">
        <v>97</v>
      </c>
      <c r="V365" s="4">
        <v>92.186621176469529</v>
      </c>
      <c r="W365" s="5">
        <v>93</v>
      </c>
      <c r="X365" s="6">
        <v>-0.32600000000000001</v>
      </c>
      <c r="Y365" s="5">
        <v>85</v>
      </c>
      <c r="Z365" s="6">
        <v>0.224</v>
      </c>
      <c r="AA365" s="5">
        <v>71</v>
      </c>
      <c r="AB365" s="3">
        <v>-9.0122782445885341E-2</v>
      </c>
      <c r="AC365" s="5">
        <v>101</v>
      </c>
      <c r="AD365" s="3">
        <v>-6.8901261825253857E-2</v>
      </c>
      <c r="AE365" s="5">
        <v>88</v>
      </c>
      <c r="AF365" s="3">
        <v>2.7064741160729416E-2</v>
      </c>
      <c r="AG365" s="5">
        <v>5</v>
      </c>
      <c r="AH365" s="6">
        <v>0.58399999999999996</v>
      </c>
      <c r="AI365" s="5">
        <v>1</v>
      </c>
    </row>
    <row r="366" spans="1:35">
      <c r="A366">
        <v>602</v>
      </c>
      <c r="B366">
        <v>2009</v>
      </c>
      <c r="C366">
        <v>76</v>
      </c>
      <c r="D366" t="s">
        <v>117</v>
      </c>
      <c r="E366" s="2" t="str">
        <f t="shared" si="10"/>
        <v>2009-Louisiana Tech</v>
      </c>
      <c r="F366" s="2" t="s">
        <v>6</v>
      </c>
      <c r="G366" s="2" t="s">
        <v>55</v>
      </c>
      <c r="H366" s="2" t="s">
        <v>55</v>
      </c>
      <c r="I366" t="str">
        <f>CONCATENATE(B366,"-",G366)</f>
        <v>2009-WAC</v>
      </c>
      <c r="J366" t="s">
        <v>9</v>
      </c>
      <c r="K366">
        <v>4</v>
      </c>
      <c r="L366">
        <v>8</v>
      </c>
      <c r="M366" s="6">
        <f t="shared" si="11"/>
        <v>0.33333333333333331</v>
      </c>
      <c r="N366" s="3">
        <v>-6.3785383656198111E-2</v>
      </c>
      <c r="O366" s="4">
        <v>198.42305595346073</v>
      </c>
      <c r="P366" s="5">
        <v>71</v>
      </c>
      <c r="Q366" s="6">
        <v>-6.8000000000000005E-2</v>
      </c>
      <c r="R366" s="5">
        <v>79</v>
      </c>
      <c r="S366" s="4">
        <v>187.24292326876036</v>
      </c>
      <c r="T366" s="4">
        <v>86.916407059796398</v>
      </c>
      <c r="U366" s="5">
        <v>101</v>
      </c>
      <c r="V366" s="4">
        <v>111.50664889366433</v>
      </c>
      <c r="W366" s="5">
        <v>35</v>
      </c>
      <c r="X366" s="6">
        <v>-0.14599999999999999</v>
      </c>
      <c r="Y366" s="5">
        <v>85</v>
      </c>
      <c r="Z366" s="6">
        <v>6.0999999999999999E-2</v>
      </c>
      <c r="AA366" s="5">
        <v>71</v>
      </c>
      <c r="AB366" s="3">
        <v>-7.0883117441012472E-2</v>
      </c>
      <c r="AC366" s="5">
        <v>92</v>
      </c>
      <c r="AD366" s="3">
        <v>1.0049229878767219E-2</v>
      </c>
      <c r="AE366" s="5">
        <v>49</v>
      </c>
      <c r="AF366" s="3">
        <v>-2.951496093952859E-3</v>
      </c>
      <c r="AG366" s="5">
        <v>66</v>
      </c>
      <c r="AH366" s="6">
        <v>0.48299999999999998</v>
      </c>
      <c r="AI366" s="5">
        <v>81</v>
      </c>
    </row>
    <row r="367" spans="1:35">
      <c r="A367">
        <v>670</v>
      </c>
      <c r="B367">
        <v>2010</v>
      </c>
      <c r="C367">
        <v>83</v>
      </c>
      <c r="D367" t="s">
        <v>117</v>
      </c>
      <c r="E367" s="2" t="str">
        <f t="shared" si="10"/>
        <v>2010-Louisiana Tech</v>
      </c>
      <c r="F367" s="2" t="s">
        <v>6</v>
      </c>
      <c r="G367" s="2" t="s">
        <v>55</v>
      </c>
      <c r="H367" s="2" t="s">
        <v>55</v>
      </c>
      <c r="I367" t="str">
        <f>CONCATENATE(B367,"-",G367)</f>
        <v>2010-WAC</v>
      </c>
      <c r="J367" t="s">
        <v>17</v>
      </c>
      <c r="K367">
        <v>5</v>
      </c>
      <c r="L367">
        <v>7</v>
      </c>
      <c r="M367" s="6">
        <f t="shared" si="11"/>
        <v>0.41666666666666669</v>
      </c>
      <c r="N367" s="3">
        <v>-9.8554336215938537E-2</v>
      </c>
      <c r="O367" s="4">
        <v>190.141774037071</v>
      </c>
      <c r="P367" s="5">
        <v>80</v>
      </c>
      <c r="Q367" s="6">
        <v>-0.112</v>
      </c>
      <c r="R367" s="5">
        <v>91</v>
      </c>
      <c r="S367" s="4">
        <v>180.28913275681231</v>
      </c>
      <c r="T367" s="4">
        <v>96.235189648707646</v>
      </c>
      <c r="U367" s="5">
        <v>72</v>
      </c>
      <c r="V367" s="4">
        <v>93.90658438836337</v>
      </c>
      <c r="W367" s="5">
        <v>74</v>
      </c>
      <c r="X367" s="6">
        <v>-0.187</v>
      </c>
      <c r="Y367" s="5">
        <v>92</v>
      </c>
      <c r="Z367" s="6">
        <v>0.36099999999999999</v>
      </c>
      <c r="AA367" s="5">
        <v>106</v>
      </c>
      <c r="AB367" s="3">
        <v>-4.92007028878505E-2</v>
      </c>
      <c r="AC367" s="5">
        <v>82</v>
      </c>
      <c r="AD367" s="3">
        <v>-8.5338098449026983E-2</v>
      </c>
      <c r="AE367" s="5">
        <v>103</v>
      </c>
      <c r="AF367" s="3">
        <v>3.598446512093894E-2</v>
      </c>
      <c r="AG367" s="5">
        <v>2</v>
      </c>
      <c r="AH367" s="6">
        <v>0.51900000000000002</v>
      </c>
      <c r="AI367" s="5">
        <v>37</v>
      </c>
    </row>
    <row r="368" spans="1:35">
      <c r="A368">
        <v>361</v>
      </c>
      <c r="B368">
        <v>2011</v>
      </c>
      <c r="C368">
        <v>48</v>
      </c>
      <c r="D368" t="s">
        <v>117</v>
      </c>
      <c r="E368" s="2" t="str">
        <f t="shared" si="10"/>
        <v>2011-Louisiana Tech</v>
      </c>
      <c r="F368" s="2" t="s">
        <v>6</v>
      </c>
      <c r="G368" s="2" t="s">
        <v>55</v>
      </c>
      <c r="H368" s="2" t="s">
        <v>55</v>
      </c>
      <c r="I368" t="str">
        <f>CONCATENATE(B368,"-",G368)</f>
        <v>2011-WAC</v>
      </c>
      <c r="J368" s="4" t="s">
        <v>11</v>
      </c>
      <c r="K368">
        <v>8</v>
      </c>
      <c r="L368">
        <v>5</v>
      </c>
      <c r="M368" s="6">
        <f t="shared" si="11"/>
        <v>0.61538461538461542</v>
      </c>
      <c r="N368" s="3">
        <v>4.9213474013740134E-2</v>
      </c>
      <c r="O368" s="4">
        <v>213.95315765353809</v>
      </c>
      <c r="P368" s="5">
        <v>44</v>
      </c>
      <c r="Q368" s="6">
        <v>6.8000000000000005E-2</v>
      </c>
      <c r="R368" s="5">
        <v>40</v>
      </c>
      <c r="S368" s="4">
        <v>209.84269480274801</v>
      </c>
      <c r="T368" s="4">
        <v>92.979388019122467</v>
      </c>
      <c r="U368" s="5">
        <v>83</v>
      </c>
      <c r="V368" s="4">
        <v>120.97376963441562</v>
      </c>
      <c r="W368" s="5">
        <v>18</v>
      </c>
      <c r="X368" s="6">
        <v>-0.113</v>
      </c>
      <c r="Y368" s="5">
        <v>78</v>
      </c>
      <c r="Z368" s="6">
        <v>-0.22</v>
      </c>
      <c r="AA368" s="5">
        <v>34</v>
      </c>
      <c r="AB368" s="3">
        <v>-4.4297215159098971E-2</v>
      </c>
      <c r="AC368" s="5">
        <v>83</v>
      </c>
      <c r="AD368" s="3">
        <v>8.0990131075615521E-2</v>
      </c>
      <c r="AE368" s="5">
        <v>24</v>
      </c>
      <c r="AF368" s="3">
        <v>1.2520558097223586E-2</v>
      </c>
      <c r="AG368" s="5">
        <v>31</v>
      </c>
      <c r="AH368" s="6">
        <v>0.55400000000000005</v>
      </c>
      <c r="AI368" s="5">
        <v>6</v>
      </c>
    </row>
    <row r="369" spans="1:35">
      <c r="A369">
        <v>426</v>
      </c>
      <c r="B369">
        <v>2012</v>
      </c>
      <c r="C369">
        <v>52</v>
      </c>
      <c r="D369" t="s">
        <v>117</v>
      </c>
      <c r="E369" s="2" t="str">
        <f t="shared" si="10"/>
        <v>2012-Louisiana Tech</v>
      </c>
      <c r="F369" s="2" t="s">
        <v>6</v>
      </c>
      <c r="G369" s="2" t="s">
        <v>55</v>
      </c>
      <c r="H369" s="2" t="s">
        <v>55</v>
      </c>
      <c r="I369" t="str">
        <f>CONCATENATE(B369,"-",G369)</f>
        <v>2012-WAC</v>
      </c>
      <c r="J369" s="4" t="s">
        <v>47</v>
      </c>
      <c r="K369">
        <v>9</v>
      </c>
      <c r="L369">
        <v>3</v>
      </c>
      <c r="M369" s="6">
        <f t="shared" si="11"/>
        <v>0.75</v>
      </c>
      <c r="N369" s="3">
        <v>5.3845942960188048E-2</v>
      </c>
      <c r="O369" s="4">
        <v>216.10114835730849</v>
      </c>
      <c r="P369" s="5">
        <v>44</v>
      </c>
      <c r="Q369" s="6">
        <v>5.3999999999999999E-2</v>
      </c>
      <c r="R369" s="5">
        <v>46</v>
      </c>
      <c r="S369" s="4">
        <v>210.76918859203761</v>
      </c>
      <c r="T369" s="4">
        <v>118.39387688102542</v>
      </c>
      <c r="U369" s="5">
        <v>27</v>
      </c>
      <c r="V369" s="4">
        <v>97.707271476283054</v>
      </c>
      <c r="W369" s="5">
        <v>75</v>
      </c>
      <c r="X369" s="6">
        <v>0.45900000000000002</v>
      </c>
      <c r="Y369" s="5">
        <v>11</v>
      </c>
      <c r="Z369" s="6">
        <v>0.48599999999999999</v>
      </c>
      <c r="AA369" s="5">
        <v>112</v>
      </c>
      <c r="AB369" s="3">
        <v>0.11874817851750195</v>
      </c>
      <c r="AC369" s="5">
        <v>14</v>
      </c>
      <c r="AD369" s="3">
        <v>-9.618231239052899E-2</v>
      </c>
      <c r="AE369" s="5">
        <v>100</v>
      </c>
      <c r="AF369" s="3">
        <v>3.1280076833215084E-2</v>
      </c>
      <c r="AG369" s="5">
        <v>7</v>
      </c>
      <c r="AH369" s="6">
        <v>0.56100000000000005</v>
      </c>
      <c r="AI369" s="5">
        <v>3</v>
      </c>
    </row>
    <row r="370" spans="1:35">
      <c r="A370">
        <v>166</v>
      </c>
      <c r="B370">
        <v>2005</v>
      </c>
      <c r="C370">
        <v>16</v>
      </c>
      <c r="D370" t="s">
        <v>119</v>
      </c>
      <c r="E370" s="2" t="str">
        <f t="shared" si="10"/>
        <v>2005-Louisville</v>
      </c>
      <c r="F370" s="2" t="s">
        <v>21</v>
      </c>
      <c r="G370" s="2" t="s">
        <v>58</v>
      </c>
      <c r="H370" s="2" t="s">
        <v>58</v>
      </c>
      <c r="I370" t="str">
        <f>CONCATENATE(B370,"-",G370)</f>
        <v>2005-Big East</v>
      </c>
      <c r="J370" t="s">
        <v>47</v>
      </c>
      <c r="K370">
        <v>9</v>
      </c>
      <c r="L370">
        <v>3</v>
      </c>
      <c r="M370" s="6">
        <f t="shared" si="11"/>
        <v>0.75</v>
      </c>
      <c r="N370" s="3">
        <v>0.1571162428923506</v>
      </c>
      <c r="O370" s="4">
        <v>244.02438844989598</v>
      </c>
      <c r="P370" s="5">
        <v>11</v>
      </c>
      <c r="Q370" s="6">
        <v>0.12288714871610441</v>
      </c>
      <c r="R370" s="5">
        <v>26</v>
      </c>
      <c r="S370" s="4">
        <v>231.42324857847012</v>
      </c>
      <c r="T370" s="4">
        <v>134.25728673764598</v>
      </c>
      <c r="U370" s="5">
        <v>2</v>
      </c>
      <c r="V370" s="4">
        <v>109.76710171225001</v>
      </c>
      <c r="W370" s="5">
        <v>29</v>
      </c>
      <c r="X370" s="6"/>
      <c r="Y370" s="5"/>
      <c r="Z370" s="6"/>
      <c r="AA370" s="5"/>
      <c r="AB370" s="3"/>
      <c r="AC370" s="5"/>
      <c r="AD370" s="3"/>
      <c r="AE370" s="5"/>
      <c r="AF370" s="3"/>
      <c r="AG370" s="5"/>
      <c r="AH370" s="6"/>
      <c r="AI370" s="5"/>
    </row>
    <row r="371" spans="1:35">
      <c r="A371">
        <v>41</v>
      </c>
      <c r="B371">
        <v>2006</v>
      </c>
      <c r="C371">
        <v>3</v>
      </c>
      <c r="D371" t="s">
        <v>119</v>
      </c>
      <c r="E371" s="2" t="str">
        <f t="shared" si="10"/>
        <v>2006-Louisville</v>
      </c>
      <c r="F371" s="2" t="s">
        <v>21</v>
      </c>
      <c r="G371" s="2" t="s">
        <v>58</v>
      </c>
      <c r="H371" s="2" t="s">
        <v>58</v>
      </c>
      <c r="I371" t="str">
        <f>CONCATENATE(B371,"-",G371)</f>
        <v>2006-Big East</v>
      </c>
      <c r="J371" t="s">
        <v>28</v>
      </c>
      <c r="K371">
        <v>12</v>
      </c>
      <c r="L371">
        <v>1</v>
      </c>
      <c r="M371" s="6">
        <f t="shared" si="11"/>
        <v>0.92307692307692313</v>
      </c>
      <c r="N371" s="3">
        <v>0.29253546463975139</v>
      </c>
      <c r="O371" s="4">
        <v>274.76027499446855</v>
      </c>
      <c r="P371" s="5">
        <v>2</v>
      </c>
      <c r="Q371" s="6">
        <v>0.24996295124338103</v>
      </c>
      <c r="R371" s="5">
        <v>4</v>
      </c>
      <c r="S371" s="4">
        <v>258.50709292795028</v>
      </c>
      <c r="T371" s="4">
        <v>140.25389950351016</v>
      </c>
      <c r="U371" s="5">
        <v>2</v>
      </c>
      <c r="V371" s="4">
        <v>134.50637549095839</v>
      </c>
      <c r="W371" s="5">
        <v>7</v>
      </c>
    </row>
    <row r="372" spans="1:35">
      <c r="A372">
        <v>285</v>
      </c>
      <c r="B372">
        <v>2007</v>
      </c>
      <c r="C372">
        <v>38</v>
      </c>
      <c r="D372" t="s">
        <v>119</v>
      </c>
      <c r="E372" s="2" t="str">
        <f t="shared" si="10"/>
        <v>2007-Louisville</v>
      </c>
      <c r="F372" s="2" t="s">
        <v>21</v>
      </c>
      <c r="G372" s="2" t="s">
        <v>58</v>
      </c>
      <c r="H372" s="2" t="s">
        <v>58</v>
      </c>
      <c r="I372" t="str">
        <f>CONCATENATE(B372,"-",G372)</f>
        <v>2007-Big East</v>
      </c>
      <c r="J372" t="s">
        <v>33</v>
      </c>
      <c r="K372">
        <v>6</v>
      </c>
      <c r="L372">
        <v>6</v>
      </c>
      <c r="M372" s="6">
        <f t="shared" si="11"/>
        <v>0.5</v>
      </c>
      <c r="N372" s="3">
        <v>9.0318350868593647E-2</v>
      </c>
      <c r="O372" s="4">
        <v>216.93715069690026</v>
      </c>
      <c r="P372" s="5">
        <v>38</v>
      </c>
      <c r="Q372" s="6">
        <v>6.3E-2</v>
      </c>
      <c r="R372" s="5">
        <v>43</v>
      </c>
      <c r="S372" s="4">
        <v>218.06367017371872</v>
      </c>
      <c r="T372" s="4">
        <v>124.98456845485369</v>
      </c>
      <c r="U372" s="5">
        <v>8</v>
      </c>
      <c r="V372" s="4">
        <v>91.952582242046603</v>
      </c>
      <c r="W372" s="5">
        <v>87</v>
      </c>
      <c r="X372" s="6">
        <v>0.55800000000000005</v>
      </c>
      <c r="Y372" s="5">
        <v>2</v>
      </c>
      <c r="Z372" s="6">
        <v>0.121</v>
      </c>
      <c r="AA372" s="5">
        <v>73</v>
      </c>
      <c r="AB372" s="3">
        <v>0.15529247236696164</v>
      </c>
      <c r="AC372" s="5">
        <v>2</v>
      </c>
      <c r="AD372" s="3">
        <v>-5.0229176389780535E-2</v>
      </c>
      <c r="AE372" s="5">
        <v>82</v>
      </c>
      <c r="AF372" s="3">
        <v>-1.4744945108587468E-2</v>
      </c>
      <c r="AG372" s="5">
        <v>93</v>
      </c>
      <c r="AH372" s="6">
        <v>0.45900000000000002</v>
      </c>
      <c r="AI372" s="5">
        <v>109</v>
      </c>
    </row>
    <row r="373" spans="1:35">
      <c r="A373">
        <v>711</v>
      </c>
      <c r="B373">
        <v>2008</v>
      </c>
      <c r="C373">
        <v>90</v>
      </c>
      <c r="D373" t="s">
        <v>119</v>
      </c>
      <c r="E373" s="2" t="str">
        <f t="shared" si="10"/>
        <v>2008-Louisville</v>
      </c>
      <c r="F373" s="2" t="s">
        <v>21</v>
      </c>
      <c r="G373" s="2" t="s">
        <v>58</v>
      </c>
      <c r="H373" s="2" t="s">
        <v>58</v>
      </c>
      <c r="I373" t="str">
        <f>CONCATENATE(B373,"-",G373)</f>
        <v>2008-Big East</v>
      </c>
      <c r="J373" t="s">
        <v>17</v>
      </c>
      <c r="K373">
        <v>5</v>
      </c>
      <c r="L373">
        <v>7</v>
      </c>
      <c r="M373" s="6">
        <f t="shared" si="11"/>
        <v>0.41666666666666669</v>
      </c>
      <c r="N373" s="3">
        <v>-0.11601753767657746</v>
      </c>
      <c r="O373" s="4">
        <v>191.30523575511228</v>
      </c>
      <c r="P373" s="5">
        <v>84</v>
      </c>
      <c r="Q373" s="6">
        <v>-8.3000000000000004E-2</v>
      </c>
      <c r="R373" s="5">
        <v>84</v>
      </c>
      <c r="S373" s="4">
        <v>176.79649246468452</v>
      </c>
      <c r="T373" s="4">
        <v>95.431844043965171</v>
      </c>
      <c r="U373" s="5">
        <v>81</v>
      </c>
      <c r="V373" s="4">
        <v>95.873391711147093</v>
      </c>
      <c r="W373" s="5">
        <v>81</v>
      </c>
      <c r="X373" s="6">
        <v>-0.17100000000000001</v>
      </c>
      <c r="Y373" s="5">
        <v>82</v>
      </c>
      <c r="Z373" s="6">
        <v>0.109</v>
      </c>
      <c r="AA373" s="5">
        <v>81</v>
      </c>
      <c r="AB373" s="3">
        <v>-4.9472358446283324E-2</v>
      </c>
      <c r="AC373" s="5">
        <v>79</v>
      </c>
      <c r="AD373" s="3">
        <v>-3.9621034127542532E-2</v>
      </c>
      <c r="AE373" s="5">
        <v>78</v>
      </c>
      <c r="AF373" s="3">
        <v>-2.6924145102751606E-2</v>
      </c>
      <c r="AG373" s="5">
        <v>108</v>
      </c>
      <c r="AH373" s="6">
        <v>0.47599999999999998</v>
      </c>
      <c r="AI373" s="5">
        <v>94</v>
      </c>
    </row>
    <row r="374" spans="1:35">
      <c r="A374">
        <v>758</v>
      </c>
      <c r="B374">
        <v>2009</v>
      </c>
      <c r="C374">
        <v>96</v>
      </c>
      <c r="D374" t="s">
        <v>119</v>
      </c>
      <c r="E374" s="2" t="str">
        <f t="shared" si="10"/>
        <v>2009-Louisville</v>
      </c>
      <c r="F374" s="2" t="s">
        <v>21</v>
      </c>
      <c r="G374" s="2" t="s">
        <v>58</v>
      </c>
      <c r="H374" s="2" t="s">
        <v>58</v>
      </c>
      <c r="I374" t="str">
        <f>CONCATENATE(B374,"-",G374)</f>
        <v>2009-Big East</v>
      </c>
      <c r="J374" t="s">
        <v>9</v>
      </c>
      <c r="K374">
        <v>4</v>
      </c>
      <c r="L374">
        <v>8</v>
      </c>
      <c r="M374" s="6">
        <f t="shared" si="11"/>
        <v>0.33333333333333331</v>
      </c>
      <c r="N374" s="3">
        <v>-0.14429315980425322</v>
      </c>
      <c r="O374" s="4">
        <v>177.1650299029653</v>
      </c>
      <c r="P374" s="5">
        <v>106</v>
      </c>
      <c r="Q374" s="6">
        <v>-9.0999999999999998E-2</v>
      </c>
      <c r="R374" s="5">
        <v>86</v>
      </c>
      <c r="S374" s="4">
        <v>171.14136803914937</v>
      </c>
      <c r="T374" s="4">
        <v>90.722213340101902</v>
      </c>
      <c r="U374" s="5">
        <v>88</v>
      </c>
      <c r="V374" s="4">
        <v>86.442816562863413</v>
      </c>
      <c r="W374" s="5">
        <v>96</v>
      </c>
      <c r="X374" s="6">
        <v>-0.13</v>
      </c>
      <c r="Y374" s="5">
        <v>82</v>
      </c>
      <c r="Z374" s="6">
        <v>0.16300000000000001</v>
      </c>
      <c r="AA374" s="5">
        <v>81</v>
      </c>
      <c r="AB374" s="3">
        <v>-5.7885280298653918E-2</v>
      </c>
      <c r="AC374" s="5">
        <v>87</v>
      </c>
      <c r="AD374" s="3">
        <v>-7.4974509254605817E-2</v>
      </c>
      <c r="AE374" s="5">
        <v>89</v>
      </c>
      <c r="AF374" s="3">
        <v>-1.1433370250993499E-2</v>
      </c>
      <c r="AG374" s="5">
        <v>85</v>
      </c>
      <c r="AH374" s="6">
        <v>0.49</v>
      </c>
      <c r="AI374" s="5">
        <v>76</v>
      </c>
    </row>
    <row r="375" spans="1:35">
      <c r="A375">
        <v>345</v>
      </c>
      <c r="B375">
        <v>2010</v>
      </c>
      <c r="C375">
        <v>42</v>
      </c>
      <c r="D375" t="s">
        <v>119</v>
      </c>
      <c r="E375" s="2" t="str">
        <f t="shared" si="10"/>
        <v>2010-Louisville</v>
      </c>
      <c r="F375" s="2" t="s">
        <v>21</v>
      </c>
      <c r="G375" s="2" t="s">
        <v>58</v>
      </c>
      <c r="H375" s="2" t="s">
        <v>58</v>
      </c>
      <c r="I375" t="str">
        <f>CONCATENATE(B375,"-",G375)</f>
        <v>2010-Big East</v>
      </c>
      <c r="J375" t="s">
        <v>12</v>
      </c>
      <c r="K375">
        <v>7</v>
      </c>
      <c r="L375">
        <v>6</v>
      </c>
      <c r="M375" s="6">
        <f t="shared" si="11"/>
        <v>0.53846153846153844</v>
      </c>
      <c r="N375" s="3">
        <v>5.6764108684783453E-2</v>
      </c>
      <c r="O375" s="4">
        <v>212.95689111943787</v>
      </c>
      <c r="P375" s="5">
        <v>45</v>
      </c>
      <c r="Q375" s="6">
        <v>0.10199999999999999</v>
      </c>
      <c r="R375" s="5">
        <v>31</v>
      </c>
      <c r="S375" s="4">
        <v>211.35282173695668</v>
      </c>
      <c r="T375" s="4">
        <v>109.56973239700116</v>
      </c>
      <c r="U375" s="5">
        <v>51</v>
      </c>
      <c r="V375" s="4">
        <v>103.38715872243671</v>
      </c>
      <c r="W375" s="5">
        <v>61</v>
      </c>
      <c r="X375" s="6">
        <v>2.3E-2</v>
      </c>
      <c r="Y375" s="5">
        <v>60</v>
      </c>
      <c r="Z375" s="6">
        <v>-8.3000000000000004E-2</v>
      </c>
      <c r="AA375" s="5">
        <v>41</v>
      </c>
      <c r="AB375" s="3">
        <v>2.2587872781946107E-2</v>
      </c>
      <c r="AC375" s="5">
        <v>48</v>
      </c>
      <c r="AD375" s="3">
        <v>1.5055741561084272E-2</v>
      </c>
      <c r="AE375" s="5">
        <v>45</v>
      </c>
      <c r="AF375" s="3">
        <v>1.9120494341753072E-2</v>
      </c>
      <c r="AG375" s="5">
        <v>23</v>
      </c>
      <c r="AH375" s="6">
        <v>0.52800000000000002</v>
      </c>
      <c r="AI375" s="5">
        <v>25</v>
      </c>
    </row>
    <row r="376" spans="1:35">
      <c r="A376">
        <v>352</v>
      </c>
      <c r="B376">
        <v>2011</v>
      </c>
      <c r="C376">
        <v>45</v>
      </c>
      <c r="D376" t="s">
        <v>119</v>
      </c>
      <c r="E376" s="2" t="str">
        <f t="shared" si="10"/>
        <v>2011-Louisville</v>
      </c>
      <c r="F376" s="2" t="s">
        <v>21</v>
      </c>
      <c r="G376" s="2" t="s">
        <v>58</v>
      </c>
      <c r="H376" s="2" t="s">
        <v>58</v>
      </c>
      <c r="I376" t="str">
        <f>CONCATENATE(B376,"-",G376)</f>
        <v>2011-Big East</v>
      </c>
      <c r="J376" s="4" t="s">
        <v>12</v>
      </c>
      <c r="K376">
        <v>7</v>
      </c>
      <c r="L376">
        <v>6</v>
      </c>
      <c r="M376" s="6">
        <f t="shared" si="11"/>
        <v>0.53846153846153844</v>
      </c>
      <c r="N376" s="3">
        <v>5.3460701888567629E-2</v>
      </c>
      <c r="O376" s="4">
        <v>200.77177999940278</v>
      </c>
      <c r="P376" s="5">
        <v>65</v>
      </c>
      <c r="Q376" s="6">
        <v>0.111</v>
      </c>
      <c r="R376" s="5">
        <v>30</v>
      </c>
      <c r="S376" s="4">
        <v>210.69214037771351</v>
      </c>
      <c r="T376" s="4">
        <v>95.772583760055852</v>
      </c>
      <c r="U376" s="5">
        <v>76</v>
      </c>
      <c r="V376" s="4">
        <v>104.99919623934693</v>
      </c>
      <c r="W376" s="5">
        <v>51</v>
      </c>
      <c r="X376" s="6">
        <v>0.158</v>
      </c>
      <c r="Y376" s="5">
        <v>39</v>
      </c>
      <c r="Z376" s="6">
        <v>-0.191</v>
      </c>
      <c r="AA376" s="5">
        <v>38</v>
      </c>
      <c r="AB376" s="3">
        <v>8.8446724133622295E-3</v>
      </c>
      <c r="AC376" s="5">
        <v>55</v>
      </c>
      <c r="AD376" s="3">
        <v>3.3087090861747985E-2</v>
      </c>
      <c r="AE376" s="5">
        <v>46</v>
      </c>
      <c r="AF376" s="3">
        <v>1.1528938613457411E-2</v>
      </c>
      <c r="AG376" s="5">
        <v>34</v>
      </c>
      <c r="AH376" s="6">
        <v>0.51700000000000002</v>
      </c>
      <c r="AI376" s="5">
        <v>33</v>
      </c>
    </row>
    <row r="377" spans="1:35">
      <c r="A377">
        <v>436</v>
      </c>
      <c r="B377">
        <v>2012</v>
      </c>
      <c r="C377">
        <v>28</v>
      </c>
      <c r="D377" t="s">
        <v>119</v>
      </c>
      <c r="E377" s="2" t="str">
        <f t="shared" si="10"/>
        <v>2012-Louisville</v>
      </c>
      <c r="F377" s="2" t="s">
        <v>21</v>
      </c>
      <c r="G377" s="2" t="s">
        <v>58</v>
      </c>
      <c r="H377" s="2" t="s">
        <v>58</v>
      </c>
      <c r="I377" t="str">
        <f>CONCATENATE(B377,"-",G377)</f>
        <v>2012-Big East</v>
      </c>
      <c r="J377" s="4" t="s">
        <v>40</v>
      </c>
      <c r="K377">
        <v>11</v>
      </c>
      <c r="L377">
        <v>2</v>
      </c>
      <c r="M377" s="6">
        <f t="shared" si="11"/>
        <v>0.84615384615384615</v>
      </c>
      <c r="N377" s="3">
        <v>0.13725338216655447</v>
      </c>
      <c r="O377" s="4">
        <v>219.21887730516005</v>
      </c>
      <c r="P377" s="5">
        <v>39</v>
      </c>
      <c r="Q377" s="6">
        <v>0.126</v>
      </c>
      <c r="R377" s="5">
        <v>28</v>
      </c>
      <c r="S377" s="4">
        <v>227.45067643331089</v>
      </c>
      <c r="T377" s="4">
        <v>115.77960082148093</v>
      </c>
      <c r="U377" s="5">
        <v>36</v>
      </c>
      <c r="V377" s="4">
        <v>103.43927648367912</v>
      </c>
      <c r="W377" s="5">
        <v>59</v>
      </c>
      <c r="X377" s="6">
        <v>0.61399999999999999</v>
      </c>
      <c r="Y377" s="5">
        <v>3</v>
      </c>
      <c r="Z377" s="6">
        <v>-0.16900000000000001</v>
      </c>
      <c r="AA377" s="5">
        <v>44</v>
      </c>
      <c r="AB377" s="3">
        <v>0.13758894075632508</v>
      </c>
      <c r="AC377" s="5">
        <v>10</v>
      </c>
      <c r="AD377" s="3">
        <v>2.9305611229669824E-2</v>
      </c>
      <c r="AE377" s="5">
        <v>48</v>
      </c>
      <c r="AF377" s="3">
        <v>-2.9641169819440413E-2</v>
      </c>
      <c r="AG377" s="5">
        <v>115</v>
      </c>
      <c r="AH377" s="6">
        <v>0.48</v>
      </c>
      <c r="AI377" s="5">
        <v>89</v>
      </c>
    </row>
    <row r="378" spans="1:35">
      <c r="A378">
        <v>91</v>
      </c>
      <c r="B378">
        <v>2005</v>
      </c>
      <c r="C378">
        <v>8</v>
      </c>
      <c r="D378" t="s">
        <v>120</v>
      </c>
      <c r="E378" s="2" t="str">
        <f t="shared" si="10"/>
        <v>2005-LSU</v>
      </c>
      <c r="F378" s="2" t="s">
        <v>21</v>
      </c>
      <c r="G378" s="2" t="s">
        <v>22</v>
      </c>
      <c r="H378" s="2" t="s">
        <v>23</v>
      </c>
      <c r="I378" t="str">
        <f>CONCATENATE(B378,"-",G378)</f>
        <v>2005-SEC</v>
      </c>
      <c r="J378" t="s">
        <v>40</v>
      </c>
      <c r="K378">
        <v>11</v>
      </c>
      <c r="L378">
        <v>2</v>
      </c>
      <c r="M378" s="6">
        <f t="shared" si="11"/>
        <v>0.84615384615384615</v>
      </c>
      <c r="N378" s="3">
        <v>0.2209507876551379</v>
      </c>
      <c r="O378" s="4">
        <v>245.95020413096785</v>
      </c>
      <c r="P378" s="5">
        <v>10</v>
      </c>
      <c r="Q378" s="6">
        <v>0.24115426188073952</v>
      </c>
      <c r="R378" s="5">
        <v>6</v>
      </c>
      <c r="S378" s="4">
        <v>244.19015753102758</v>
      </c>
      <c r="T378" s="4">
        <v>120.89256040327938</v>
      </c>
      <c r="U378" s="5">
        <v>14</v>
      </c>
      <c r="V378" s="4">
        <v>125.05764372768849</v>
      </c>
      <c r="W378" s="5">
        <v>11</v>
      </c>
      <c r="X378" s="6"/>
      <c r="Y378" s="5"/>
      <c r="Z378" s="6"/>
      <c r="AA378" s="5"/>
      <c r="AB378" s="3"/>
      <c r="AC378" s="5"/>
      <c r="AD378" s="3"/>
      <c r="AE378" s="5"/>
      <c r="AF378" s="3"/>
      <c r="AG378" s="5"/>
      <c r="AH378" s="6"/>
      <c r="AI378" s="5"/>
    </row>
    <row r="379" spans="1:35">
      <c r="A379">
        <v>33</v>
      </c>
      <c r="B379">
        <v>2006</v>
      </c>
      <c r="C379">
        <v>1</v>
      </c>
      <c r="D379" t="s">
        <v>120</v>
      </c>
      <c r="E379" s="2" t="str">
        <f t="shared" si="10"/>
        <v>2006-LSU</v>
      </c>
      <c r="F379" s="2" t="s">
        <v>21</v>
      </c>
      <c r="G379" s="2" t="s">
        <v>22</v>
      </c>
      <c r="H379" s="2" t="s">
        <v>23</v>
      </c>
      <c r="I379" t="str">
        <f>CONCATENATE(B379,"-",G379)</f>
        <v>2006-SEC</v>
      </c>
      <c r="J379" t="s">
        <v>40</v>
      </c>
      <c r="K379">
        <v>11</v>
      </c>
      <c r="L379">
        <v>2</v>
      </c>
      <c r="M379" s="6">
        <f t="shared" si="11"/>
        <v>0.84615384615384615</v>
      </c>
      <c r="N379" s="3">
        <v>0.31881758643234692</v>
      </c>
      <c r="O379" s="4">
        <v>280.79020780115491</v>
      </c>
      <c r="P379" s="5">
        <v>1</v>
      </c>
      <c r="Q379" s="6">
        <v>0.27322670225412404</v>
      </c>
      <c r="R379" s="5">
        <v>3</v>
      </c>
      <c r="S379" s="4">
        <v>263.76351728646938</v>
      </c>
      <c r="T379" s="4">
        <v>134.59161272838898</v>
      </c>
      <c r="U379" s="5">
        <v>5</v>
      </c>
      <c r="V379" s="4">
        <v>146.1985950727659</v>
      </c>
      <c r="W379" s="5">
        <v>1</v>
      </c>
    </row>
    <row r="380" spans="1:35">
      <c r="A380">
        <v>22</v>
      </c>
      <c r="B380">
        <v>2007</v>
      </c>
      <c r="C380">
        <v>1</v>
      </c>
      <c r="D380" t="s">
        <v>120</v>
      </c>
      <c r="E380" s="2" t="str">
        <f t="shared" si="10"/>
        <v>2007-LSU</v>
      </c>
      <c r="F380" s="2" t="s">
        <v>21</v>
      </c>
      <c r="G380" s="2" t="s">
        <v>22</v>
      </c>
      <c r="H380" s="2" t="s">
        <v>23</v>
      </c>
      <c r="I380" t="str">
        <f>CONCATENATE(B380,"-",G380)</f>
        <v>2007-SEC</v>
      </c>
      <c r="J380" t="s">
        <v>25</v>
      </c>
      <c r="K380">
        <v>12</v>
      </c>
      <c r="L380">
        <v>2</v>
      </c>
      <c r="M380" s="6">
        <f t="shared" si="11"/>
        <v>0.8571428571428571</v>
      </c>
      <c r="N380" s="3">
        <v>0.33717800743627646</v>
      </c>
      <c r="O380" s="4">
        <v>261.23768644842016</v>
      </c>
      <c r="P380" s="5">
        <v>3</v>
      </c>
      <c r="Q380" s="6">
        <v>0.28199999999999997</v>
      </c>
      <c r="R380" s="5">
        <v>1</v>
      </c>
      <c r="S380" s="4">
        <v>267.43560148725533</v>
      </c>
      <c r="T380" s="4">
        <v>126.01600909943576</v>
      </c>
      <c r="U380" s="5">
        <v>6</v>
      </c>
      <c r="V380" s="4">
        <v>135.22167734898437</v>
      </c>
      <c r="W380" s="5">
        <v>3</v>
      </c>
      <c r="X380" s="6">
        <v>0.51300000000000001</v>
      </c>
      <c r="Y380" s="5">
        <v>3</v>
      </c>
      <c r="Z380" s="6">
        <v>-0.51900000000000002</v>
      </c>
      <c r="AA380" s="5">
        <v>6</v>
      </c>
      <c r="AB380" s="3">
        <v>0.15058280096175544</v>
      </c>
      <c r="AC380" s="5">
        <v>5</v>
      </c>
      <c r="AD380" s="3">
        <v>0.17564243958472281</v>
      </c>
      <c r="AE380" s="5">
        <v>3</v>
      </c>
      <c r="AF380" s="3">
        <v>1.0952766889798203E-2</v>
      </c>
      <c r="AG380" s="5">
        <v>36</v>
      </c>
      <c r="AH380" s="6">
        <v>0.52500000000000002</v>
      </c>
      <c r="AI380" s="5">
        <v>25</v>
      </c>
    </row>
    <row r="381" spans="1:35">
      <c r="A381">
        <v>197</v>
      </c>
      <c r="B381">
        <v>2008</v>
      </c>
      <c r="C381">
        <v>23</v>
      </c>
      <c r="D381" t="s">
        <v>120</v>
      </c>
      <c r="E381" s="2" t="str">
        <f t="shared" si="10"/>
        <v>2008-LSU</v>
      </c>
      <c r="F381" s="2" t="s">
        <v>21</v>
      </c>
      <c r="G381" s="2" t="s">
        <v>22</v>
      </c>
      <c r="H381" s="2" t="s">
        <v>23</v>
      </c>
      <c r="I381" t="str">
        <f>CONCATENATE(B381,"-",G381)</f>
        <v>2008-SEC</v>
      </c>
      <c r="J381" t="s">
        <v>11</v>
      </c>
      <c r="K381">
        <v>8</v>
      </c>
      <c r="L381">
        <v>5</v>
      </c>
      <c r="M381" s="6">
        <f t="shared" si="11"/>
        <v>0.61538461538461542</v>
      </c>
      <c r="N381" s="3">
        <v>0.13892960671362942</v>
      </c>
      <c r="O381" s="4">
        <v>225.7473919189683</v>
      </c>
      <c r="P381" s="5">
        <v>26</v>
      </c>
      <c r="Q381" s="6">
        <v>9.0999999999999998E-2</v>
      </c>
      <c r="R381" s="5">
        <v>33</v>
      </c>
      <c r="S381" s="4">
        <v>227.78592134272589</v>
      </c>
      <c r="T381" s="4">
        <v>115.31691894230953</v>
      </c>
      <c r="U381" s="5">
        <v>26</v>
      </c>
      <c r="V381" s="4">
        <v>110.43047297665876</v>
      </c>
      <c r="W381" s="5">
        <v>33</v>
      </c>
      <c r="X381" s="6">
        <v>0.14299999999999999</v>
      </c>
      <c r="Y381" s="5">
        <v>58</v>
      </c>
      <c r="Z381" s="6">
        <v>-0.10299999999999999</v>
      </c>
      <c r="AA381" s="5">
        <v>18</v>
      </c>
      <c r="AB381" s="3">
        <v>5.7566587195068603E-2</v>
      </c>
      <c r="AC381" s="5">
        <v>35</v>
      </c>
      <c r="AD381" s="3">
        <v>3.5458406588804135E-2</v>
      </c>
      <c r="AE381" s="5">
        <v>40</v>
      </c>
      <c r="AF381" s="3">
        <v>4.5904612929756658E-2</v>
      </c>
      <c r="AG381" s="5">
        <v>1</v>
      </c>
      <c r="AH381" s="6">
        <v>0.51800000000000002</v>
      </c>
      <c r="AI381" s="5">
        <v>34</v>
      </c>
    </row>
    <row r="382" spans="1:35">
      <c r="A382">
        <v>200</v>
      </c>
      <c r="B382">
        <v>2009</v>
      </c>
      <c r="C382">
        <v>27</v>
      </c>
      <c r="D382" t="s">
        <v>120</v>
      </c>
      <c r="E382" s="2" t="str">
        <f t="shared" si="10"/>
        <v>2009-LSU</v>
      </c>
      <c r="F382" s="2" t="s">
        <v>21</v>
      </c>
      <c r="G382" s="2" t="s">
        <v>22</v>
      </c>
      <c r="H382" s="2" t="s">
        <v>23</v>
      </c>
      <c r="I382" t="str">
        <f>CONCATENATE(B382,"-",G382)</f>
        <v>2009-SEC</v>
      </c>
      <c r="J382" t="s">
        <v>10</v>
      </c>
      <c r="K382">
        <v>9</v>
      </c>
      <c r="L382">
        <v>4</v>
      </c>
      <c r="M382" s="6">
        <f t="shared" si="11"/>
        <v>0.69230769230769229</v>
      </c>
      <c r="N382" s="3">
        <v>0.13738405191148775</v>
      </c>
      <c r="O382" s="4">
        <v>216.99074427206895</v>
      </c>
      <c r="P382" s="5">
        <v>44</v>
      </c>
      <c r="Q382" s="6">
        <v>0.16500000000000001</v>
      </c>
      <c r="R382" s="5">
        <v>17</v>
      </c>
      <c r="S382" s="4">
        <v>227.47681038229754</v>
      </c>
      <c r="T382" s="4">
        <v>103.58096628572299</v>
      </c>
      <c r="U382" s="5">
        <v>45</v>
      </c>
      <c r="V382" s="4">
        <v>113.40977798634596</v>
      </c>
      <c r="W382" s="5">
        <v>23</v>
      </c>
      <c r="X382" s="6">
        <v>0.02</v>
      </c>
      <c r="Y382" s="5">
        <v>58</v>
      </c>
      <c r="Z382" s="6">
        <v>-0.39700000000000002</v>
      </c>
      <c r="AA382" s="5">
        <v>18</v>
      </c>
      <c r="AB382" s="3">
        <v>2.0879848183553698E-3</v>
      </c>
      <c r="AC382" s="5">
        <v>63</v>
      </c>
      <c r="AD382" s="3">
        <v>9.1935549726157056E-2</v>
      </c>
      <c r="AE382" s="5">
        <v>23</v>
      </c>
      <c r="AF382" s="3">
        <v>4.3360517366975326E-2</v>
      </c>
      <c r="AG382" s="5">
        <v>2</v>
      </c>
      <c r="AH382" s="6">
        <v>0.53400000000000003</v>
      </c>
      <c r="AI382" s="5">
        <v>15</v>
      </c>
    </row>
    <row r="383" spans="1:35">
      <c r="A383">
        <v>101</v>
      </c>
      <c r="B383">
        <v>2010</v>
      </c>
      <c r="C383">
        <v>15</v>
      </c>
      <c r="D383" t="s">
        <v>120</v>
      </c>
      <c r="E383" s="2" t="str">
        <f t="shared" si="10"/>
        <v>2010-LSU</v>
      </c>
      <c r="F383" s="2" t="s">
        <v>21</v>
      </c>
      <c r="G383" s="2" t="s">
        <v>22</v>
      </c>
      <c r="H383" s="2" t="s">
        <v>23</v>
      </c>
      <c r="I383" t="str">
        <f>CONCATENATE(B383,"-",G383)</f>
        <v>2010-SEC</v>
      </c>
      <c r="J383" t="s">
        <v>40</v>
      </c>
      <c r="K383">
        <v>11</v>
      </c>
      <c r="L383">
        <v>2</v>
      </c>
      <c r="M383" s="6">
        <f t="shared" si="11"/>
        <v>0.84615384615384615</v>
      </c>
      <c r="N383" s="3">
        <v>0.21020690262792607</v>
      </c>
      <c r="O383" s="4">
        <v>233.32720262902646</v>
      </c>
      <c r="P383" s="5">
        <v>21</v>
      </c>
      <c r="Q383" s="6">
        <v>0.247</v>
      </c>
      <c r="R383" s="5">
        <v>6</v>
      </c>
      <c r="S383" s="4">
        <v>242.04138052558523</v>
      </c>
      <c r="T383" s="4">
        <v>110.29861417913474</v>
      </c>
      <c r="U383" s="5">
        <v>35</v>
      </c>
      <c r="V383" s="4">
        <v>123.0285884498917</v>
      </c>
      <c r="W383" s="5">
        <v>13</v>
      </c>
      <c r="X383" s="6">
        <v>0.25800000000000001</v>
      </c>
      <c r="Y383" s="5">
        <v>22</v>
      </c>
      <c r="Z383" s="6">
        <v>-0.33900000000000002</v>
      </c>
      <c r="AA383" s="5">
        <v>20</v>
      </c>
      <c r="AB383" s="3">
        <v>6.3989196509825513E-2</v>
      </c>
      <c r="AC383" s="5">
        <v>25</v>
      </c>
      <c r="AD383" s="3">
        <v>0.11173759003887311</v>
      </c>
      <c r="AE383" s="5">
        <v>15</v>
      </c>
      <c r="AF383" s="3">
        <v>3.448011607922747E-2</v>
      </c>
      <c r="AG383" s="5">
        <v>3</v>
      </c>
      <c r="AH383" s="6">
        <v>0.58699999999999997</v>
      </c>
      <c r="AI383" s="5">
        <v>2</v>
      </c>
    </row>
    <row r="384" spans="1:35">
      <c r="A384">
        <v>5</v>
      </c>
      <c r="B384">
        <v>2011</v>
      </c>
      <c r="C384">
        <v>2</v>
      </c>
      <c r="D384" t="s">
        <v>120</v>
      </c>
      <c r="E384" s="2" t="str">
        <f t="shared" si="10"/>
        <v>2011-LSU</v>
      </c>
      <c r="F384" s="2" t="s">
        <v>21</v>
      </c>
      <c r="G384" s="2" t="s">
        <v>22</v>
      </c>
      <c r="H384" s="2" t="s">
        <v>23</v>
      </c>
      <c r="I384" t="str">
        <f>CONCATENATE(B384,"-",G384)</f>
        <v>2011-SEC</v>
      </c>
      <c r="J384" s="4" t="s">
        <v>29</v>
      </c>
      <c r="K384">
        <v>13</v>
      </c>
      <c r="L384">
        <v>1</v>
      </c>
      <c r="M384" s="6">
        <f t="shared" si="11"/>
        <v>0.9285714285714286</v>
      </c>
      <c r="N384" s="3">
        <v>0.46819713063665591</v>
      </c>
      <c r="O384" s="4">
        <v>297.47243065213274</v>
      </c>
      <c r="P384" s="5">
        <v>2</v>
      </c>
      <c r="Q384" s="6">
        <v>0.318</v>
      </c>
      <c r="R384" s="5">
        <v>1</v>
      </c>
      <c r="S384" s="4">
        <v>293.63942612733115</v>
      </c>
      <c r="T384" s="4">
        <v>136.25250467294464</v>
      </c>
      <c r="U384" s="5">
        <v>6</v>
      </c>
      <c r="V384" s="4">
        <v>161.21992597918813</v>
      </c>
      <c r="W384" s="5">
        <v>2</v>
      </c>
      <c r="X384" s="6">
        <v>0.39100000000000001</v>
      </c>
      <c r="Y384" s="5">
        <v>17</v>
      </c>
      <c r="Z384" s="6">
        <v>-0.747</v>
      </c>
      <c r="AA384" s="5">
        <v>2</v>
      </c>
      <c r="AB384" s="3">
        <v>0.15957483438465445</v>
      </c>
      <c r="AC384" s="5">
        <v>8</v>
      </c>
      <c r="AD384" s="3">
        <v>0.27778401999861352</v>
      </c>
      <c r="AE384" s="5">
        <v>2</v>
      </c>
      <c r="AF384" s="3">
        <v>3.0838276253387954E-2</v>
      </c>
      <c r="AG384" s="5">
        <v>6</v>
      </c>
      <c r="AH384" s="6">
        <v>0.57199999999999995</v>
      </c>
      <c r="AI384" s="5">
        <v>2</v>
      </c>
    </row>
    <row r="385" spans="1:35">
      <c r="A385">
        <v>193</v>
      </c>
      <c r="B385">
        <v>2012</v>
      </c>
      <c r="C385">
        <v>10</v>
      </c>
      <c r="D385" t="s">
        <v>120</v>
      </c>
      <c r="E385" s="2" t="str">
        <f t="shared" si="10"/>
        <v>2012-LSU</v>
      </c>
      <c r="F385" s="2" t="s">
        <v>21</v>
      </c>
      <c r="G385" s="2" t="s">
        <v>22</v>
      </c>
      <c r="H385" s="2" t="s">
        <v>23</v>
      </c>
      <c r="I385" t="str">
        <f>CONCATENATE(B385,"-",G385)</f>
        <v>2012-SEC</v>
      </c>
      <c r="J385" s="4" t="s">
        <v>27</v>
      </c>
      <c r="K385">
        <v>10</v>
      </c>
      <c r="L385">
        <v>3</v>
      </c>
      <c r="M385" s="6">
        <f t="shared" si="11"/>
        <v>0.76923076923076927</v>
      </c>
      <c r="N385" s="3">
        <v>0.25943893319192074</v>
      </c>
      <c r="O385" s="4">
        <v>246.03733477262483</v>
      </c>
      <c r="P385" s="5">
        <v>10</v>
      </c>
      <c r="Q385" s="6">
        <v>0.19900000000000001</v>
      </c>
      <c r="R385" s="5">
        <v>12</v>
      </c>
      <c r="S385" s="4">
        <v>251.88778663838414</v>
      </c>
      <c r="T385" s="4">
        <v>113.5664659681096</v>
      </c>
      <c r="U385" s="5">
        <v>37</v>
      </c>
      <c r="V385" s="4">
        <v>132.47086880451525</v>
      </c>
      <c r="W385" s="5">
        <v>7</v>
      </c>
      <c r="X385" s="6">
        <v>0.125</v>
      </c>
      <c r="Y385" s="5">
        <v>46</v>
      </c>
      <c r="Z385" s="6">
        <v>-0.60499999999999998</v>
      </c>
      <c r="AA385" s="5">
        <v>6</v>
      </c>
      <c r="AB385" s="3">
        <v>4.9554429605629814E-2</v>
      </c>
      <c r="AC385" s="5">
        <v>41</v>
      </c>
      <c r="AD385" s="3">
        <v>0.18177980909226427</v>
      </c>
      <c r="AE385" s="5">
        <v>6</v>
      </c>
      <c r="AF385" s="3">
        <v>2.8104694494026645E-2</v>
      </c>
      <c r="AG385" s="5">
        <v>9</v>
      </c>
      <c r="AH385" s="6">
        <v>0.55600000000000005</v>
      </c>
      <c r="AI385" s="5">
        <v>5</v>
      </c>
    </row>
    <row r="386" spans="1:35">
      <c r="A386">
        <v>676</v>
      </c>
      <c r="B386">
        <v>2005</v>
      </c>
      <c r="C386">
        <v>88</v>
      </c>
      <c r="D386" t="s">
        <v>121</v>
      </c>
      <c r="E386" s="2" t="str">
        <f t="shared" ref="E386:E449" si="12">CONCATENATE(B386,"-",D386)</f>
        <v>2005-Marshall</v>
      </c>
      <c r="F386" s="2" t="s">
        <v>6</v>
      </c>
      <c r="G386" s="2" t="s">
        <v>73</v>
      </c>
      <c r="H386" s="2" t="s">
        <v>74</v>
      </c>
      <c r="I386" t="str">
        <f>CONCATENATE(B386,"-",G386)</f>
        <v>2005-Conference USA</v>
      </c>
      <c r="J386" t="s">
        <v>8</v>
      </c>
      <c r="K386">
        <v>4</v>
      </c>
      <c r="L386">
        <v>7</v>
      </c>
      <c r="M386" s="6">
        <f t="shared" ref="M386:M449" si="13">K386/(K386+L386)</f>
        <v>0.36363636363636365</v>
      </c>
      <c r="N386" s="3">
        <v>-0.10245597890148658</v>
      </c>
      <c r="O386" s="4">
        <v>180.60439730289738</v>
      </c>
      <c r="P386" s="5">
        <v>93</v>
      </c>
      <c r="Q386" s="6">
        <v>-8.6636149174398408E-2</v>
      </c>
      <c r="R386" s="5">
        <v>86</v>
      </c>
      <c r="S386" s="4">
        <v>179.50880421970268</v>
      </c>
      <c r="T386" s="4">
        <v>87.627323285368661</v>
      </c>
      <c r="U386" s="5">
        <v>99</v>
      </c>
      <c r="V386" s="4">
        <v>92.977074017528722</v>
      </c>
      <c r="W386" s="5">
        <v>88</v>
      </c>
      <c r="X386" s="6"/>
      <c r="Y386" s="5"/>
      <c r="Z386" s="6"/>
      <c r="AA386" s="5"/>
      <c r="AB386" s="3"/>
      <c r="AC386" s="5"/>
      <c r="AD386" s="3"/>
      <c r="AE386" s="5"/>
      <c r="AF386" s="3"/>
      <c r="AG386" s="5"/>
      <c r="AH386" s="6"/>
      <c r="AI386" s="5"/>
    </row>
    <row r="387" spans="1:35">
      <c r="A387">
        <v>655</v>
      </c>
      <c r="B387">
        <v>2006</v>
      </c>
      <c r="C387">
        <v>84</v>
      </c>
      <c r="D387" t="s">
        <v>121</v>
      </c>
      <c r="E387" s="2" t="str">
        <f t="shared" si="12"/>
        <v>2006-Marshall</v>
      </c>
      <c r="F387" s="2" t="s">
        <v>6</v>
      </c>
      <c r="G387" s="2" t="s">
        <v>73</v>
      </c>
      <c r="H387" s="2" t="s">
        <v>74</v>
      </c>
      <c r="I387" t="str">
        <f>CONCATENATE(B387,"-",G387)</f>
        <v>2006-Conference USA</v>
      </c>
      <c r="J387" t="s">
        <v>17</v>
      </c>
      <c r="K387">
        <v>5</v>
      </c>
      <c r="L387">
        <v>7</v>
      </c>
      <c r="M387" s="6">
        <f t="shared" si="13"/>
        <v>0.41666666666666669</v>
      </c>
      <c r="N387" s="3">
        <v>-9.2115468486212257E-2</v>
      </c>
      <c r="O387" s="4">
        <v>190.52161818925751</v>
      </c>
      <c r="P387" s="5">
        <v>79</v>
      </c>
      <c r="Q387" s="6">
        <v>-0.11000862604319897</v>
      </c>
      <c r="R387" s="5">
        <v>91</v>
      </c>
      <c r="S387" s="4">
        <v>181.57690630275755</v>
      </c>
      <c r="T387" s="4">
        <v>99.768189599699156</v>
      </c>
      <c r="U387" s="5">
        <v>64</v>
      </c>
      <c r="V387" s="4">
        <v>90.753428589558382</v>
      </c>
      <c r="W387" s="5">
        <v>93</v>
      </c>
    </row>
    <row r="388" spans="1:35">
      <c r="A388">
        <v>653</v>
      </c>
      <c r="B388">
        <v>2007</v>
      </c>
      <c r="C388">
        <v>78</v>
      </c>
      <c r="D388" t="s">
        <v>121</v>
      </c>
      <c r="E388" s="2" t="str">
        <f t="shared" si="12"/>
        <v>2007-Marshall</v>
      </c>
      <c r="F388" s="2" t="s">
        <v>6</v>
      </c>
      <c r="G388" s="2" t="s">
        <v>73</v>
      </c>
      <c r="H388" s="2" t="s">
        <v>74</v>
      </c>
      <c r="I388" t="str">
        <f>CONCATENATE(B388,"-",G388)</f>
        <v>2007-Conference USA</v>
      </c>
      <c r="J388" t="s">
        <v>18</v>
      </c>
      <c r="K388">
        <v>3</v>
      </c>
      <c r="L388">
        <v>9</v>
      </c>
      <c r="M388" s="6">
        <f t="shared" si="13"/>
        <v>0.25</v>
      </c>
      <c r="N388" s="3">
        <v>-9.1782877460680826E-2</v>
      </c>
      <c r="O388" s="4">
        <v>190.85125474182598</v>
      </c>
      <c r="P388" s="5">
        <v>81</v>
      </c>
      <c r="Q388" s="6">
        <v>-7.2999999999999995E-2</v>
      </c>
      <c r="R388" s="5">
        <v>76</v>
      </c>
      <c r="S388" s="4">
        <v>181.64342450786384</v>
      </c>
      <c r="T388" s="4">
        <v>102.16024077634835</v>
      </c>
      <c r="U388" s="5">
        <v>56</v>
      </c>
      <c r="V388" s="4">
        <v>88.691013965477637</v>
      </c>
      <c r="W388" s="5">
        <v>101</v>
      </c>
      <c r="X388" s="6">
        <v>5.6000000000000001E-2</v>
      </c>
      <c r="Y388" s="5">
        <v>47</v>
      </c>
      <c r="Z388" s="6">
        <v>0.36799999999999999</v>
      </c>
      <c r="AA388" s="5">
        <v>99</v>
      </c>
      <c r="AB388" s="3">
        <v>8.3825025582036864E-3</v>
      </c>
      <c r="AC388" s="5">
        <v>51</v>
      </c>
      <c r="AD388" s="3">
        <v>-0.10061087946579099</v>
      </c>
      <c r="AE388" s="5">
        <v>98</v>
      </c>
      <c r="AF388" s="3">
        <v>4.4549944690647572E-4</v>
      </c>
      <c r="AG388" s="5">
        <v>66</v>
      </c>
      <c r="AH388" s="6">
        <v>0.497</v>
      </c>
      <c r="AI388" s="5">
        <v>63</v>
      </c>
    </row>
    <row r="389" spans="1:35">
      <c r="A389">
        <v>611</v>
      </c>
      <c r="B389">
        <v>2008</v>
      </c>
      <c r="C389">
        <v>79</v>
      </c>
      <c r="D389" t="s">
        <v>121</v>
      </c>
      <c r="E389" s="2" t="str">
        <f t="shared" si="12"/>
        <v>2008-Marshall</v>
      </c>
      <c r="F389" s="2" t="s">
        <v>6</v>
      </c>
      <c r="G389" s="2" t="s">
        <v>73</v>
      </c>
      <c r="H389" s="2" t="s">
        <v>74</v>
      </c>
      <c r="I389" t="str">
        <f>CONCATENATE(B389,"-",G389)</f>
        <v>2008-Conference USA</v>
      </c>
      <c r="J389" t="s">
        <v>9</v>
      </c>
      <c r="K389">
        <v>4</v>
      </c>
      <c r="L389">
        <v>8</v>
      </c>
      <c r="M389" s="6">
        <f t="shared" si="13"/>
        <v>0.33333333333333331</v>
      </c>
      <c r="N389" s="3">
        <v>-6.8119079897333873E-2</v>
      </c>
      <c r="O389" s="4">
        <v>190.250374349135</v>
      </c>
      <c r="P389" s="5">
        <v>86</v>
      </c>
      <c r="Q389" s="6">
        <v>-3.3000000000000002E-2</v>
      </c>
      <c r="R389" s="5">
        <v>69</v>
      </c>
      <c r="S389" s="4">
        <v>186.37618402053323</v>
      </c>
      <c r="T389" s="4">
        <v>90.220309063041839</v>
      </c>
      <c r="U389" s="5">
        <v>96</v>
      </c>
      <c r="V389" s="4">
        <v>100.03006528609316</v>
      </c>
      <c r="W389" s="5">
        <v>68</v>
      </c>
      <c r="X389" s="6">
        <v>-0.2</v>
      </c>
      <c r="Y389" s="5">
        <v>76</v>
      </c>
      <c r="Z389" s="6">
        <v>-5.7000000000000002E-2</v>
      </c>
      <c r="AA389" s="5">
        <v>80</v>
      </c>
      <c r="AB389" s="3">
        <v>-6.8589591186224957E-2</v>
      </c>
      <c r="AC389" s="5">
        <v>90</v>
      </c>
      <c r="AD389" s="3">
        <v>-5.2370369252344911E-4</v>
      </c>
      <c r="AE389" s="5">
        <v>62</v>
      </c>
      <c r="AF389" s="3">
        <v>9.9421498141454554E-4</v>
      </c>
      <c r="AG389" s="5">
        <v>57</v>
      </c>
      <c r="AH389" s="6">
        <v>0.48399999999999999</v>
      </c>
      <c r="AI389" s="5">
        <v>86</v>
      </c>
    </row>
    <row r="390" spans="1:35">
      <c r="A390">
        <v>577</v>
      </c>
      <c r="B390">
        <v>2009</v>
      </c>
      <c r="C390">
        <v>70</v>
      </c>
      <c r="D390" t="s">
        <v>121</v>
      </c>
      <c r="E390" s="2" t="str">
        <f t="shared" si="12"/>
        <v>2009-Marshall</v>
      </c>
      <c r="F390" s="2" t="s">
        <v>6</v>
      </c>
      <c r="G390" s="2" t="s">
        <v>73</v>
      </c>
      <c r="H390" s="2" t="s">
        <v>74</v>
      </c>
      <c r="I390" t="str">
        <f>CONCATENATE(B390,"-",G390)</f>
        <v>2009-Conference USA</v>
      </c>
      <c r="J390" t="s">
        <v>12</v>
      </c>
      <c r="K390">
        <v>7</v>
      </c>
      <c r="L390">
        <v>6</v>
      </c>
      <c r="M390" s="6">
        <f t="shared" si="13"/>
        <v>0.53846153846153844</v>
      </c>
      <c r="N390" s="3">
        <v>-5.3755300450899539E-2</v>
      </c>
      <c r="O390" s="4">
        <v>204.92583758794325</v>
      </c>
      <c r="P390" s="5">
        <v>64</v>
      </c>
      <c r="Q390" s="6">
        <v>-7.1999999999999995E-2</v>
      </c>
      <c r="R390" s="5">
        <v>82</v>
      </c>
      <c r="S390" s="4">
        <v>189.24893990982008</v>
      </c>
      <c r="T390" s="4">
        <v>107.08465856695678</v>
      </c>
      <c r="U390" s="5">
        <v>61</v>
      </c>
      <c r="V390" s="4">
        <v>97.841179020986473</v>
      </c>
      <c r="W390" s="5">
        <v>80</v>
      </c>
      <c r="X390" s="6">
        <v>-9.8000000000000004E-2</v>
      </c>
      <c r="Y390" s="5">
        <v>76</v>
      </c>
      <c r="Z390" s="6">
        <v>0.158</v>
      </c>
      <c r="AA390" s="5">
        <v>80</v>
      </c>
      <c r="AB390" s="3">
        <v>-8.1605031655443382E-3</v>
      </c>
      <c r="AC390" s="5">
        <v>67</v>
      </c>
      <c r="AD390" s="3">
        <v>-4.3241444918083807E-2</v>
      </c>
      <c r="AE390" s="5">
        <v>76</v>
      </c>
      <c r="AF390" s="3">
        <v>-2.3533523672713903E-3</v>
      </c>
      <c r="AG390" s="5">
        <v>65</v>
      </c>
      <c r="AH390" s="6">
        <v>0.49199999999999999</v>
      </c>
      <c r="AI390" s="5">
        <v>71</v>
      </c>
    </row>
    <row r="391" spans="1:35">
      <c r="A391">
        <v>799</v>
      </c>
      <c r="B391">
        <v>2010</v>
      </c>
      <c r="C391">
        <v>102</v>
      </c>
      <c r="D391" t="s">
        <v>121</v>
      </c>
      <c r="E391" s="2" t="str">
        <f t="shared" si="12"/>
        <v>2010-Marshall</v>
      </c>
      <c r="F391" s="2" t="s">
        <v>6</v>
      </c>
      <c r="G391" s="2" t="s">
        <v>73</v>
      </c>
      <c r="H391" s="2" t="s">
        <v>74</v>
      </c>
      <c r="I391" t="str">
        <f>CONCATENATE(B391,"-",G391)</f>
        <v>2010-Conference USA</v>
      </c>
      <c r="J391" t="s">
        <v>17</v>
      </c>
      <c r="K391">
        <v>5</v>
      </c>
      <c r="L391">
        <v>7</v>
      </c>
      <c r="M391" s="6">
        <f t="shared" si="13"/>
        <v>0.41666666666666669</v>
      </c>
      <c r="N391" s="3">
        <v>-0.1642002858645997</v>
      </c>
      <c r="O391" s="4">
        <v>182.96850871837151</v>
      </c>
      <c r="P391" s="5">
        <v>93</v>
      </c>
      <c r="Q391" s="6">
        <v>-0.16400000000000001</v>
      </c>
      <c r="R391" s="5">
        <v>106</v>
      </c>
      <c r="S391" s="4">
        <v>167.15994282708004</v>
      </c>
      <c r="T391" s="4">
        <v>87.152141126306162</v>
      </c>
      <c r="U391" s="5">
        <v>95</v>
      </c>
      <c r="V391" s="4">
        <v>95.816367592065362</v>
      </c>
      <c r="W391" s="5">
        <v>65</v>
      </c>
      <c r="X391" s="6">
        <v>-0.442</v>
      </c>
      <c r="Y391" s="5">
        <v>111</v>
      </c>
      <c r="Z391" s="6">
        <v>-1.4999999999999999E-2</v>
      </c>
      <c r="AA391" s="5">
        <v>56</v>
      </c>
      <c r="AB391" s="3">
        <v>-0.11687193092722498</v>
      </c>
      <c r="AC391" s="5">
        <v>107</v>
      </c>
      <c r="AD391" s="3">
        <v>-1.7066956822946826E-2</v>
      </c>
      <c r="AE391" s="5">
        <v>61</v>
      </c>
      <c r="AF391" s="3">
        <v>-3.0261398114427907E-2</v>
      </c>
      <c r="AG391" s="5">
        <v>109</v>
      </c>
      <c r="AH391" s="6">
        <v>0.46200000000000002</v>
      </c>
      <c r="AI391" s="5">
        <v>102</v>
      </c>
    </row>
    <row r="392" spans="1:35">
      <c r="A392">
        <v>685</v>
      </c>
      <c r="B392">
        <v>2011</v>
      </c>
      <c r="C392">
        <v>84</v>
      </c>
      <c r="D392" t="s">
        <v>121</v>
      </c>
      <c r="E392" s="2" t="str">
        <f t="shared" si="12"/>
        <v>2011-Marshall</v>
      </c>
      <c r="F392" s="2" t="s">
        <v>6</v>
      </c>
      <c r="G392" s="2" t="s">
        <v>73</v>
      </c>
      <c r="H392" s="2" t="s">
        <v>74</v>
      </c>
      <c r="I392" t="str">
        <f>CONCATENATE(B392,"-",G392)</f>
        <v>2011-Conference USA</v>
      </c>
      <c r="J392" s="4" t="s">
        <v>12</v>
      </c>
      <c r="K392">
        <v>7</v>
      </c>
      <c r="L392">
        <v>6</v>
      </c>
      <c r="M392" s="6">
        <f t="shared" si="13"/>
        <v>0.53846153846153844</v>
      </c>
      <c r="N392" s="3">
        <v>-0.1063430586709511</v>
      </c>
      <c r="O392" s="4">
        <v>192.41911942145492</v>
      </c>
      <c r="P392" s="5">
        <v>80</v>
      </c>
      <c r="Q392" s="6">
        <v>-8.1000000000000003E-2</v>
      </c>
      <c r="R392" s="5">
        <v>85</v>
      </c>
      <c r="S392" s="4">
        <v>178.73138826580978</v>
      </c>
      <c r="T392" s="4">
        <v>89.798979145562768</v>
      </c>
      <c r="U392" s="5">
        <v>95</v>
      </c>
      <c r="V392" s="4">
        <v>102.62014027589214</v>
      </c>
      <c r="W392" s="5">
        <v>58</v>
      </c>
      <c r="X392" s="6">
        <v>-0.28499999999999998</v>
      </c>
      <c r="Y392" s="5">
        <v>98</v>
      </c>
      <c r="Z392" s="6">
        <v>7.6999999999999999E-2</v>
      </c>
      <c r="AA392" s="5">
        <v>67</v>
      </c>
      <c r="AB392" s="3">
        <v>-8.1908550398120422E-2</v>
      </c>
      <c r="AC392" s="5">
        <v>98</v>
      </c>
      <c r="AD392" s="3">
        <v>-1.8255956104749078E-2</v>
      </c>
      <c r="AE392" s="5">
        <v>66</v>
      </c>
      <c r="AF392" s="3">
        <v>-6.1785521680816089E-3</v>
      </c>
      <c r="AG392" s="5">
        <v>77</v>
      </c>
      <c r="AH392" s="6">
        <v>0.496</v>
      </c>
      <c r="AI392" s="5">
        <v>66</v>
      </c>
    </row>
    <row r="393" spans="1:35">
      <c r="A393">
        <v>501</v>
      </c>
      <c r="B393">
        <v>2012</v>
      </c>
      <c r="C393">
        <v>82</v>
      </c>
      <c r="D393" t="s">
        <v>121</v>
      </c>
      <c r="E393" s="2" t="str">
        <f t="shared" si="12"/>
        <v>2012-Marshall</v>
      </c>
      <c r="F393" s="2" t="s">
        <v>6</v>
      </c>
      <c r="G393" s="2" t="s">
        <v>73</v>
      </c>
      <c r="H393" s="2" t="s">
        <v>74</v>
      </c>
      <c r="I393" t="str">
        <f>CONCATENATE(B393,"-",G393)</f>
        <v>2012-Conference USA</v>
      </c>
      <c r="J393" s="4" t="s">
        <v>17</v>
      </c>
      <c r="K393">
        <v>5</v>
      </c>
      <c r="L393">
        <v>7</v>
      </c>
      <c r="M393" s="6">
        <f t="shared" si="13"/>
        <v>0.41666666666666669</v>
      </c>
      <c r="N393" s="3">
        <v>-8.6929445936400465E-2</v>
      </c>
      <c r="O393" s="4">
        <v>198.07023992643175</v>
      </c>
      <c r="P393" s="5">
        <v>72</v>
      </c>
      <c r="Q393" s="6">
        <v>-0.106</v>
      </c>
      <c r="R393" s="5">
        <v>90</v>
      </c>
      <c r="S393" s="4">
        <v>182.6141108127199</v>
      </c>
      <c r="T393" s="4">
        <v>107.21801064235157</v>
      </c>
      <c r="U393" s="5">
        <v>56</v>
      </c>
      <c r="V393" s="4">
        <v>90.852229284080181</v>
      </c>
      <c r="W393" s="5">
        <v>101</v>
      </c>
      <c r="X393" s="6">
        <v>0.34599999999999997</v>
      </c>
      <c r="Y393" s="5">
        <v>20</v>
      </c>
      <c r="Z393" s="6">
        <v>0.59499999999999997</v>
      </c>
      <c r="AA393" s="5">
        <v>121</v>
      </c>
      <c r="AB393" s="3">
        <v>6.9253077804942192E-2</v>
      </c>
      <c r="AC393" s="5">
        <v>31</v>
      </c>
      <c r="AD393" s="3">
        <v>-0.13319941366536187</v>
      </c>
      <c r="AE393" s="5">
        <v>117</v>
      </c>
      <c r="AF393" s="3">
        <v>-2.2983110075980789E-2</v>
      </c>
      <c r="AG393" s="5">
        <v>110</v>
      </c>
      <c r="AH393" s="6">
        <v>0.442</v>
      </c>
      <c r="AI393" s="5">
        <v>117</v>
      </c>
    </row>
    <row r="394" spans="1:35">
      <c r="A394">
        <v>332</v>
      </c>
      <c r="B394">
        <v>2005</v>
      </c>
      <c r="C394">
        <v>36</v>
      </c>
      <c r="D394" t="s">
        <v>122</v>
      </c>
      <c r="E394" s="2" t="str">
        <f t="shared" si="12"/>
        <v>2005-Maryland</v>
      </c>
      <c r="F394" s="2" t="s">
        <v>21</v>
      </c>
      <c r="G394" s="2" t="s">
        <v>59</v>
      </c>
      <c r="H394" s="2" t="s">
        <v>59</v>
      </c>
      <c r="I394" t="str">
        <f>CONCATENATE(B394,"-",G394)</f>
        <v>2005-ACC</v>
      </c>
      <c r="J394" t="s">
        <v>53</v>
      </c>
      <c r="K394">
        <v>5</v>
      </c>
      <c r="L394">
        <v>6</v>
      </c>
      <c r="M394" s="6">
        <f t="shared" si="13"/>
        <v>0.45454545454545453</v>
      </c>
      <c r="N394" s="3">
        <v>6.3987898534803092E-2</v>
      </c>
      <c r="O394" s="4">
        <v>218.08807419530527</v>
      </c>
      <c r="P394" s="5">
        <v>31</v>
      </c>
      <c r="Q394" s="6">
        <v>6.3253488314823872E-2</v>
      </c>
      <c r="R394" s="5">
        <v>38</v>
      </c>
      <c r="S394" s="4">
        <v>212.79757970696062</v>
      </c>
      <c r="T394" s="4">
        <v>113.0633792246056</v>
      </c>
      <c r="U394" s="5">
        <v>29</v>
      </c>
      <c r="V394" s="4">
        <v>105.02469497069966</v>
      </c>
      <c r="W394" s="5">
        <v>41</v>
      </c>
      <c r="X394" s="6"/>
      <c r="Y394" s="5"/>
      <c r="Z394" s="6"/>
      <c r="AA394" s="5"/>
      <c r="AB394" s="3"/>
      <c r="AC394" s="5"/>
      <c r="AD394" s="3"/>
      <c r="AE394" s="5"/>
      <c r="AF394" s="3"/>
      <c r="AG394" s="5"/>
      <c r="AH394" s="6"/>
      <c r="AI394" s="5"/>
    </row>
    <row r="395" spans="1:35">
      <c r="A395">
        <v>396</v>
      </c>
      <c r="B395">
        <v>2006</v>
      </c>
      <c r="C395">
        <v>49</v>
      </c>
      <c r="D395" t="s">
        <v>122</v>
      </c>
      <c r="E395" s="2" t="str">
        <f t="shared" si="12"/>
        <v>2006-Maryland</v>
      </c>
      <c r="F395" s="2" t="s">
        <v>21</v>
      </c>
      <c r="G395" s="2" t="s">
        <v>59</v>
      </c>
      <c r="H395" s="2" t="s">
        <v>60</v>
      </c>
      <c r="I395" t="str">
        <f>CONCATENATE(B395,"-",G395)</f>
        <v>2006-ACC</v>
      </c>
      <c r="J395" t="s">
        <v>10</v>
      </c>
      <c r="K395">
        <v>9</v>
      </c>
      <c r="L395">
        <v>4</v>
      </c>
      <c r="M395" s="6">
        <f t="shared" si="13"/>
        <v>0.69230769230769229</v>
      </c>
      <c r="N395" s="3">
        <v>3.0872677825203424E-2</v>
      </c>
      <c r="O395" s="4">
        <v>206.18821832510201</v>
      </c>
      <c r="P395" s="5">
        <v>53</v>
      </c>
      <c r="Q395" s="6">
        <v>5.9840930898905034E-2</v>
      </c>
      <c r="R395" s="5">
        <v>42</v>
      </c>
      <c r="S395" s="4">
        <v>206.17453556504069</v>
      </c>
      <c r="T395" s="4">
        <v>111.53052377231268</v>
      </c>
      <c r="U395" s="5">
        <v>36</v>
      </c>
      <c r="V395" s="4">
        <v>94.657694552789337</v>
      </c>
      <c r="W395" s="5">
        <v>79</v>
      </c>
    </row>
    <row r="396" spans="1:35">
      <c r="A396">
        <v>349</v>
      </c>
      <c r="B396">
        <v>2007</v>
      </c>
      <c r="C396">
        <v>47</v>
      </c>
      <c r="D396" t="s">
        <v>122</v>
      </c>
      <c r="E396" s="2" t="str">
        <f t="shared" si="12"/>
        <v>2007-Maryland</v>
      </c>
      <c r="F396" s="2" t="s">
        <v>21</v>
      </c>
      <c r="G396" s="2" t="s">
        <v>59</v>
      </c>
      <c r="H396" s="2" t="s">
        <v>60</v>
      </c>
      <c r="I396" t="str">
        <f>CONCATENATE(B396,"-",G396)</f>
        <v>2007-ACC</v>
      </c>
      <c r="J396" t="s">
        <v>13</v>
      </c>
      <c r="K396">
        <v>6</v>
      </c>
      <c r="L396">
        <v>7</v>
      </c>
      <c r="M396" s="6">
        <f t="shared" si="13"/>
        <v>0.46153846153846156</v>
      </c>
      <c r="N396" s="3">
        <v>5.5027357683674942E-2</v>
      </c>
      <c r="O396" s="4">
        <v>207.56895549831677</v>
      </c>
      <c r="P396" s="5">
        <v>57</v>
      </c>
      <c r="Q396" s="6">
        <v>6.9000000000000006E-2</v>
      </c>
      <c r="R396" s="5">
        <v>41</v>
      </c>
      <c r="S396" s="4">
        <v>211.005471536735</v>
      </c>
      <c r="T396" s="4">
        <v>108.39097847499197</v>
      </c>
      <c r="U396" s="5">
        <v>42</v>
      </c>
      <c r="V396" s="4">
        <v>99.1779770233248</v>
      </c>
      <c r="W396" s="5">
        <v>69</v>
      </c>
      <c r="X396" s="6">
        <v>5.3999999999999999E-2</v>
      </c>
      <c r="Y396" s="5">
        <v>48</v>
      </c>
      <c r="Z396" s="6">
        <v>-0.161</v>
      </c>
      <c r="AA396" s="5">
        <v>46</v>
      </c>
      <c r="AB396" s="3">
        <v>2.5174758479281082E-2</v>
      </c>
      <c r="AC396" s="5">
        <v>45</v>
      </c>
      <c r="AD396" s="3">
        <v>1.6878786043263837E-2</v>
      </c>
      <c r="AE396" s="5">
        <v>54</v>
      </c>
      <c r="AF396" s="3">
        <v>1.2973813161130018E-2</v>
      </c>
      <c r="AG396" s="5">
        <v>30</v>
      </c>
      <c r="AH396" s="6">
        <v>0.48899999999999999</v>
      </c>
      <c r="AI396" s="5">
        <v>80</v>
      </c>
    </row>
    <row r="397" spans="1:35">
      <c r="A397">
        <v>403</v>
      </c>
      <c r="B397">
        <v>2008</v>
      </c>
      <c r="C397">
        <v>51</v>
      </c>
      <c r="D397" t="s">
        <v>122</v>
      </c>
      <c r="E397" s="2" t="str">
        <f t="shared" si="12"/>
        <v>2008-Maryland</v>
      </c>
      <c r="F397" s="2" t="s">
        <v>21</v>
      </c>
      <c r="G397" s="2" t="s">
        <v>59</v>
      </c>
      <c r="H397" s="2" t="s">
        <v>60</v>
      </c>
      <c r="I397" t="str">
        <f>CONCATENATE(B397,"-",G397)</f>
        <v>2008-ACC</v>
      </c>
      <c r="J397" t="s">
        <v>11</v>
      </c>
      <c r="K397">
        <v>8</v>
      </c>
      <c r="L397">
        <v>5</v>
      </c>
      <c r="M397" s="6">
        <f t="shared" si="13"/>
        <v>0.61538461538461542</v>
      </c>
      <c r="N397" s="3">
        <v>2.9313514487427982E-2</v>
      </c>
      <c r="O397" s="4">
        <v>204.57192270954585</v>
      </c>
      <c r="P397" s="5">
        <v>59</v>
      </c>
      <c r="Q397" s="6">
        <v>4.2999999999999997E-2</v>
      </c>
      <c r="R397" s="5">
        <v>49</v>
      </c>
      <c r="S397" s="4">
        <v>205.8627028974856</v>
      </c>
      <c r="T397" s="4">
        <v>106.86503479873936</v>
      </c>
      <c r="U397" s="5">
        <v>46</v>
      </c>
      <c r="V397" s="4">
        <v>97.706887910806472</v>
      </c>
      <c r="W397" s="5">
        <v>75</v>
      </c>
      <c r="X397" s="6">
        <v>6.8000000000000005E-2</v>
      </c>
      <c r="Y397" s="5">
        <v>93</v>
      </c>
      <c r="Z397" s="6">
        <v>-8.0000000000000002E-3</v>
      </c>
      <c r="AA397" s="5">
        <v>64</v>
      </c>
      <c r="AB397" s="3">
        <v>2.1873385849172412E-2</v>
      </c>
      <c r="AC397" s="5">
        <v>49</v>
      </c>
      <c r="AD397" s="3">
        <v>-1.5045198062625012E-2</v>
      </c>
      <c r="AE397" s="5">
        <v>66</v>
      </c>
      <c r="AF397" s="3">
        <v>2.2485326700880583E-2</v>
      </c>
      <c r="AG397" s="5">
        <v>14</v>
      </c>
      <c r="AH397" s="6">
        <v>0.504</v>
      </c>
      <c r="AI397" s="5">
        <v>53</v>
      </c>
    </row>
    <row r="398" spans="1:35">
      <c r="A398">
        <v>644</v>
      </c>
      <c r="B398">
        <v>2009</v>
      </c>
      <c r="C398">
        <v>81</v>
      </c>
      <c r="D398" t="s">
        <v>122</v>
      </c>
      <c r="E398" s="2" t="str">
        <f t="shared" si="12"/>
        <v>2009-Maryland</v>
      </c>
      <c r="F398" s="2" t="s">
        <v>21</v>
      </c>
      <c r="G398" s="2" t="s">
        <v>59</v>
      </c>
      <c r="H398" s="2" t="s">
        <v>60</v>
      </c>
      <c r="I398" t="str">
        <f>CONCATENATE(B398,"-",G398)</f>
        <v>2009-ACC</v>
      </c>
      <c r="J398" t="s">
        <v>45</v>
      </c>
      <c r="K398">
        <v>2</v>
      </c>
      <c r="L398">
        <v>10</v>
      </c>
      <c r="M398" s="6">
        <f t="shared" si="13"/>
        <v>0.16666666666666666</v>
      </c>
      <c r="N398" s="3">
        <v>-8.6068949547137757E-2</v>
      </c>
      <c r="O398" s="4">
        <v>190.23153340122116</v>
      </c>
      <c r="P398" s="5">
        <v>87</v>
      </c>
      <c r="Q398" s="6">
        <v>-3.9E-2</v>
      </c>
      <c r="R398" s="5">
        <v>70</v>
      </c>
      <c r="S398" s="4">
        <v>182.78621009057244</v>
      </c>
      <c r="T398" s="4">
        <v>87.062112364491341</v>
      </c>
      <c r="U398" s="5">
        <v>95</v>
      </c>
      <c r="V398" s="4">
        <v>103.16942103672983</v>
      </c>
      <c r="W398" s="5">
        <v>44</v>
      </c>
      <c r="X398" s="6">
        <v>-0.19400000000000001</v>
      </c>
      <c r="Y398" s="5">
        <v>93</v>
      </c>
      <c r="Z398" s="6">
        <v>1.2999999999999999E-2</v>
      </c>
      <c r="AA398" s="5">
        <v>64</v>
      </c>
      <c r="AB398" s="3">
        <v>-7.8521605573177208E-2</v>
      </c>
      <c r="AC398" s="5">
        <v>94</v>
      </c>
      <c r="AD398" s="3">
        <v>-4.5075971662350035E-3</v>
      </c>
      <c r="AE398" s="5">
        <v>57</v>
      </c>
      <c r="AF398" s="3">
        <v>-3.0397468077255452E-3</v>
      </c>
      <c r="AG398" s="5">
        <v>67</v>
      </c>
      <c r="AH398" s="6">
        <v>0.47499999999999998</v>
      </c>
      <c r="AI398" s="5">
        <v>92</v>
      </c>
    </row>
    <row r="399" spans="1:35">
      <c r="A399">
        <v>288</v>
      </c>
      <c r="B399">
        <v>2010</v>
      </c>
      <c r="C399">
        <v>36</v>
      </c>
      <c r="D399" t="s">
        <v>122</v>
      </c>
      <c r="E399" s="2" t="str">
        <f t="shared" si="12"/>
        <v>2010-Maryland</v>
      </c>
      <c r="F399" s="2" t="s">
        <v>21</v>
      </c>
      <c r="G399" s="2" t="s">
        <v>59</v>
      </c>
      <c r="H399" s="2" t="s">
        <v>60</v>
      </c>
      <c r="I399" t="str">
        <f>CONCATENATE(B399,"-",G399)</f>
        <v>2010-ACC</v>
      </c>
      <c r="J399" t="s">
        <v>10</v>
      </c>
      <c r="K399">
        <v>9</v>
      </c>
      <c r="L399">
        <v>4</v>
      </c>
      <c r="M399" s="6">
        <f t="shared" si="13"/>
        <v>0.69230769230769229</v>
      </c>
      <c r="N399" s="3">
        <v>8.9320463931996552E-2</v>
      </c>
      <c r="O399" s="4">
        <v>213.69275995071692</v>
      </c>
      <c r="P399" s="5">
        <v>42</v>
      </c>
      <c r="Q399" s="6">
        <v>0.13</v>
      </c>
      <c r="R399" s="5">
        <v>24</v>
      </c>
      <c r="S399" s="4">
        <v>217.86409278639931</v>
      </c>
      <c r="T399" s="4">
        <v>103.01797579853837</v>
      </c>
      <c r="U399" s="5">
        <v>60</v>
      </c>
      <c r="V399" s="4">
        <v>110.67478415217855</v>
      </c>
      <c r="W399" s="5">
        <v>36</v>
      </c>
      <c r="X399" s="6">
        <v>2.8000000000000001E-2</v>
      </c>
      <c r="Y399" s="5">
        <v>56</v>
      </c>
      <c r="Z399" s="6">
        <v>-0.33900000000000002</v>
      </c>
      <c r="AA399" s="5">
        <v>20</v>
      </c>
      <c r="AB399" s="3">
        <v>5.4539028733460509E-3</v>
      </c>
      <c r="AC399" s="5">
        <v>61</v>
      </c>
      <c r="AD399" s="3">
        <v>7.7925472451891437E-2</v>
      </c>
      <c r="AE399" s="5">
        <v>26</v>
      </c>
      <c r="AF399" s="3">
        <v>5.9410886067590768E-3</v>
      </c>
      <c r="AG399" s="5">
        <v>50</v>
      </c>
      <c r="AH399" s="6">
        <v>0.53100000000000003</v>
      </c>
      <c r="AI399" s="5">
        <v>21</v>
      </c>
    </row>
    <row r="400" spans="1:35">
      <c r="A400">
        <v>735</v>
      </c>
      <c r="B400">
        <v>2011</v>
      </c>
      <c r="C400">
        <v>92</v>
      </c>
      <c r="D400" t="s">
        <v>122</v>
      </c>
      <c r="E400" s="2" t="str">
        <f t="shared" si="12"/>
        <v>2011-Maryland</v>
      </c>
      <c r="F400" s="2" t="s">
        <v>21</v>
      </c>
      <c r="G400" s="2" t="s">
        <v>59</v>
      </c>
      <c r="H400" s="2" t="s">
        <v>60</v>
      </c>
      <c r="I400" t="str">
        <f>CONCATENATE(B400,"-",G400)</f>
        <v>2011-ACC</v>
      </c>
      <c r="J400" s="4" t="s">
        <v>45</v>
      </c>
      <c r="K400">
        <v>2</v>
      </c>
      <c r="L400">
        <v>10</v>
      </c>
      <c r="M400" s="6">
        <f t="shared" si="13"/>
        <v>0.16666666666666666</v>
      </c>
      <c r="N400" s="3">
        <v>-0.12927277876580823</v>
      </c>
      <c r="O400" s="4">
        <v>183.81428063048497</v>
      </c>
      <c r="P400" s="5">
        <v>97</v>
      </c>
      <c r="Q400" s="6">
        <v>-7.2999999999999995E-2</v>
      </c>
      <c r="R400" s="5">
        <v>81</v>
      </c>
      <c r="S400" s="4">
        <v>174.14544424683837</v>
      </c>
      <c r="T400" s="4">
        <v>95.415318998376975</v>
      </c>
      <c r="U400" s="5">
        <v>78</v>
      </c>
      <c r="V400" s="4">
        <v>88.398961632107998</v>
      </c>
      <c r="W400" s="5">
        <v>102</v>
      </c>
      <c r="X400" s="6">
        <v>-0.10199999999999999</v>
      </c>
      <c r="Y400" s="5">
        <v>75</v>
      </c>
      <c r="Z400" s="6">
        <v>0.14799999999999999</v>
      </c>
      <c r="AA400" s="5">
        <v>74</v>
      </c>
      <c r="AB400" s="3">
        <v>-3.5733358650628738E-2</v>
      </c>
      <c r="AC400" s="5">
        <v>75</v>
      </c>
      <c r="AD400" s="3">
        <v>-6.8476510085924244E-2</v>
      </c>
      <c r="AE400" s="5">
        <v>81</v>
      </c>
      <c r="AF400" s="3">
        <v>-2.5062910029255231E-2</v>
      </c>
      <c r="AG400" s="5">
        <v>102</v>
      </c>
      <c r="AH400" s="6">
        <v>0.49399999999999999</v>
      </c>
      <c r="AI400" s="5">
        <v>68</v>
      </c>
    </row>
    <row r="401" spans="1:35">
      <c r="A401">
        <v>794</v>
      </c>
      <c r="B401">
        <v>2012</v>
      </c>
      <c r="C401">
        <v>86</v>
      </c>
      <c r="D401" t="s">
        <v>122</v>
      </c>
      <c r="E401" s="2" t="str">
        <f t="shared" si="12"/>
        <v>2012-Maryland</v>
      </c>
      <c r="F401" s="2" t="s">
        <v>21</v>
      </c>
      <c r="G401" s="2" t="s">
        <v>59</v>
      </c>
      <c r="H401" s="2" t="s">
        <v>60</v>
      </c>
      <c r="I401" t="str">
        <f>CONCATENATE(B401,"-",G401)</f>
        <v>2012-ACC</v>
      </c>
      <c r="J401" s="4" t="s">
        <v>9</v>
      </c>
      <c r="K401">
        <v>4</v>
      </c>
      <c r="L401">
        <v>8</v>
      </c>
      <c r="M401" s="6">
        <f t="shared" si="13"/>
        <v>0.33333333333333331</v>
      </c>
      <c r="N401" s="3">
        <v>-0.10876807406304895</v>
      </c>
      <c r="O401" s="4">
        <v>180.44376651307749</v>
      </c>
      <c r="P401" s="5">
        <v>101</v>
      </c>
      <c r="Q401" s="6">
        <v>-7.9000000000000001E-2</v>
      </c>
      <c r="R401" s="5">
        <v>81</v>
      </c>
      <c r="S401" s="4">
        <v>178.24638518739022</v>
      </c>
      <c r="T401" s="4">
        <v>77.586948535164296</v>
      </c>
      <c r="U401" s="5">
        <v>120</v>
      </c>
      <c r="V401" s="4">
        <v>102.8568179779132</v>
      </c>
      <c r="W401" s="5">
        <v>51</v>
      </c>
      <c r="X401" s="6">
        <v>-0.36899999999999999</v>
      </c>
      <c r="Y401" s="5">
        <v>109</v>
      </c>
      <c r="Z401" s="6">
        <v>-0.14099999999999999</v>
      </c>
      <c r="AA401" s="5">
        <v>48</v>
      </c>
      <c r="AB401" s="3">
        <v>-0.13162030756548992</v>
      </c>
      <c r="AC401" s="5">
        <v>116</v>
      </c>
      <c r="AD401" s="3">
        <v>2.3018684996027463E-2</v>
      </c>
      <c r="AE401" s="5">
        <v>50</v>
      </c>
      <c r="AF401" s="3">
        <v>-1.6645149358649592E-4</v>
      </c>
      <c r="AG401" s="5">
        <v>61</v>
      </c>
      <c r="AH401" s="6">
        <v>0.47799999999999998</v>
      </c>
      <c r="AI401" s="5">
        <v>91</v>
      </c>
    </row>
    <row r="402" spans="1:35">
      <c r="A402">
        <v>871</v>
      </c>
      <c r="B402">
        <v>2012</v>
      </c>
      <c r="C402">
        <v>122</v>
      </c>
      <c r="D402" t="s">
        <v>123</v>
      </c>
      <c r="E402" s="2" t="str">
        <f t="shared" si="12"/>
        <v>2012-Massachusetts</v>
      </c>
      <c r="F402" s="2" t="s">
        <v>6</v>
      </c>
      <c r="G402" s="2" t="s">
        <v>15</v>
      </c>
      <c r="H402" s="2" t="s">
        <v>16</v>
      </c>
      <c r="I402" t="str">
        <f>CONCATENATE(B402,"-",G402)</f>
        <v>2012-MAC</v>
      </c>
      <c r="J402" s="4" t="s">
        <v>19</v>
      </c>
      <c r="K402">
        <v>1</v>
      </c>
      <c r="L402">
        <v>11</v>
      </c>
      <c r="M402" s="6">
        <f t="shared" si="13"/>
        <v>8.3333333333333329E-2</v>
      </c>
      <c r="N402" s="3">
        <v>-0.33624992302192508</v>
      </c>
      <c r="O402" s="4">
        <v>147.58347536685025</v>
      </c>
      <c r="P402" s="5">
        <v>124</v>
      </c>
      <c r="Q402" s="6">
        <v>-0.27100000000000002</v>
      </c>
      <c r="R402" s="5">
        <v>123</v>
      </c>
      <c r="S402" s="4">
        <v>132.75001539561498</v>
      </c>
      <c r="T402" s="4">
        <v>70.00933785275646</v>
      </c>
      <c r="U402" s="5">
        <v>123</v>
      </c>
      <c r="V402" s="4">
        <v>77.574137514093792</v>
      </c>
      <c r="W402" s="5">
        <v>122</v>
      </c>
      <c r="X402" s="6">
        <v>-0.57999999999999996</v>
      </c>
      <c r="Y402" s="5">
        <v>121</v>
      </c>
      <c r="Z402" s="6">
        <v>0.44400000000000001</v>
      </c>
      <c r="AA402" s="5">
        <v>107</v>
      </c>
      <c r="AB402" s="3">
        <v>-0.18770990678724078</v>
      </c>
      <c r="AC402" s="5">
        <v>123</v>
      </c>
      <c r="AD402" s="3">
        <v>-0.1441866694793453</v>
      </c>
      <c r="AE402" s="5">
        <v>118</v>
      </c>
      <c r="AF402" s="3">
        <v>-4.3533467553389781E-3</v>
      </c>
      <c r="AG402" s="5">
        <v>79</v>
      </c>
      <c r="AH402" s="6">
        <v>0.47799999999999998</v>
      </c>
      <c r="AI402" s="5">
        <v>92</v>
      </c>
    </row>
    <row r="403" spans="1:35">
      <c r="A403">
        <v>411</v>
      </c>
      <c r="B403">
        <v>2005</v>
      </c>
      <c r="C403">
        <v>49</v>
      </c>
      <c r="D403" t="s">
        <v>124</v>
      </c>
      <c r="E403" s="2" t="str">
        <f t="shared" si="12"/>
        <v>2005-Memphis</v>
      </c>
      <c r="F403" s="2" t="s">
        <v>6</v>
      </c>
      <c r="G403" s="2" t="s">
        <v>73</v>
      </c>
      <c r="H403" s="2" t="s">
        <v>74</v>
      </c>
      <c r="I403" t="str">
        <f>CONCATENATE(B403,"-",G403)</f>
        <v>2005-Conference USA</v>
      </c>
      <c r="J403" t="s">
        <v>37</v>
      </c>
      <c r="K403">
        <v>7</v>
      </c>
      <c r="L403">
        <v>5</v>
      </c>
      <c r="M403" s="6">
        <f t="shared" si="13"/>
        <v>0.58333333333333337</v>
      </c>
      <c r="N403" s="3">
        <v>2.4734655867300434E-2</v>
      </c>
      <c r="O403" s="4">
        <v>208.01063681563602</v>
      </c>
      <c r="P403" s="5">
        <v>54</v>
      </c>
      <c r="Q403" s="6">
        <v>3.3945806870417157E-2</v>
      </c>
      <c r="R403" s="5">
        <v>46</v>
      </c>
      <c r="S403" s="4">
        <v>204.94693117346009</v>
      </c>
      <c r="T403" s="4">
        <v>111.94685749195371</v>
      </c>
      <c r="U403" s="5">
        <v>31</v>
      </c>
      <c r="V403" s="4">
        <v>96.063779323682326</v>
      </c>
      <c r="W403" s="5">
        <v>73</v>
      </c>
      <c r="X403" s="6"/>
      <c r="Y403" s="5"/>
      <c r="Z403" s="6"/>
      <c r="AA403" s="5"/>
      <c r="AB403" s="3"/>
      <c r="AC403" s="5"/>
      <c r="AD403" s="3"/>
      <c r="AE403" s="5"/>
      <c r="AF403" s="3"/>
      <c r="AG403" s="5"/>
      <c r="AH403" s="6"/>
      <c r="AI403" s="5"/>
    </row>
    <row r="404" spans="1:35">
      <c r="A404">
        <v>728</v>
      </c>
      <c r="B404">
        <v>2006</v>
      </c>
      <c r="C404">
        <v>97</v>
      </c>
      <c r="D404" t="s">
        <v>124</v>
      </c>
      <c r="E404" s="2" t="str">
        <f t="shared" si="12"/>
        <v>2006-Memphis</v>
      </c>
      <c r="F404" s="2" t="s">
        <v>6</v>
      </c>
      <c r="G404" s="2" t="s">
        <v>73</v>
      </c>
      <c r="H404" s="2" t="s">
        <v>74</v>
      </c>
      <c r="I404" t="str">
        <f>CONCATENATE(B404,"-",G404)</f>
        <v>2006-Conference USA</v>
      </c>
      <c r="J404" t="s">
        <v>45</v>
      </c>
      <c r="K404">
        <v>2</v>
      </c>
      <c r="L404">
        <v>10</v>
      </c>
      <c r="M404" s="6">
        <f t="shared" si="13"/>
        <v>0.16666666666666666</v>
      </c>
      <c r="N404" s="3">
        <v>-0.12655248178399917</v>
      </c>
      <c r="O404" s="4">
        <v>179.596990083148</v>
      </c>
      <c r="P404" s="5">
        <v>100</v>
      </c>
      <c r="Q404" s="6">
        <v>-0.12579798404234641</v>
      </c>
      <c r="R404" s="5">
        <v>97</v>
      </c>
      <c r="S404" s="4">
        <v>174.68950364320017</v>
      </c>
      <c r="T404" s="4">
        <v>91.581279908645456</v>
      </c>
      <c r="U404" s="5">
        <v>96</v>
      </c>
      <c r="V404" s="4">
        <v>88.015710174502544</v>
      </c>
      <c r="W404" s="5">
        <v>101</v>
      </c>
    </row>
    <row r="405" spans="1:35">
      <c r="A405">
        <v>811</v>
      </c>
      <c r="B405">
        <v>2007</v>
      </c>
      <c r="C405">
        <v>97</v>
      </c>
      <c r="D405" t="s">
        <v>124</v>
      </c>
      <c r="E405" s="2" t="str">
        <f t="shared" si="12"/>
        <v>2007-Memphis</v>
      </c>
      <c r="F405" s="2" t="s">
        <v>6</v>
      </c>
      <c r="G405" s="2" t="s">
        <v>73</v>
      </c>
      <c r="H405" s="2" t="s">
        <v>74</v>
      </c>
      <c r="I405" t="str">
        <f>CONCATENATE(B405,"-",G405)</f>
        <v>2007-Conference USA</v>
      </c>
      <c r="J405" t="s">
        <v>12</v>
      </c>
      <c r="K405">
        <v>7</v>
      </c>
      <c r="L405">
        <v>6</v>
      </c>
      <c r="M405" s="6">
        <f t="shared" si="13"/>
        <v>0.53846153846153844</v>
      </c>
      <c r="N405" s="3">
        <v>-0.16969389736950971</v>
      </c>
      <c r="O405" s="4">
        <v>180.52941640846836</v>
      </c>
      <c r="P405" s="5">
        <v>97</v>
      </c>
      <c r="Q405" s="6">
        <v>-0.152</v>
      </c>
      <c r="R405" s="5">
        <v>99</v>
      </c>
      <c r="S405" s="4">
        <v>166.06122052609805</v>
      </c>
      <c r="T405" s="4">
        <v>94.407670468782442</v>
      </c>
      <c r="U405" s="5">
        <v>85</v>
      </c>
      <c r="V405" s="4">
        <v>86.121745939685937</v>
      </c>
      <c r="W405" s="5">
        <v>105</v>
      </c>
      <c r="X405" s="6">
        <v>2.5999999999999999E-2</v>
      </c>
      <c r="Y405" s="5">
        <v>52</v>
      </c>
      <c r="Z405" s="6">
        <v>0.42799999999999999</v>
      </c>
      <c r="AA405" s="5">
        <v>105</v>
      </c>
      <c r="AB405" s="3">
        <v>-1.795842011589047E-2</v>
      </c>
      <c r="AC405" s="5">
        <v>63</v>
      </c>
      <c r="AD405" s="3">
        <v>-0.1177145316862004</v>
      </c>
      <c r="AE405" s="5">
        <v>105</v>
      </c>
      <c r="AF405" s="3">
        <v>-3.4020945567418831E-2</v>
      </c>
      <c r="AG405" s="5">
        <v>111</v>
      </c>
      <c r="AH405" s="6">
        <v>0.46300000000000002</v>
      </c>
      <c r="AI405" s="5">
        <v>106</v>
      </c>
    </row>
    <row r="406" spans="1:35">
      <c r="A406">
        <v>596</v>
      </c>
      <c r="B406">
        <v>2008</v>
      </c>
      <c r="C406">
        <v>77</v>
      </c>
      <c r="D406" t="s">
        <v>124</v>
      </c>
      <c r="E406" s="2" t="str">
        <f t="shared" si="12"/>
        <v>2008-Memphis</v>
      </c>
      <c r="F406" s="2" t="s">
        <v>6</v>
      </c>
      <c r="G406" s="2" t="s">
        <v>73</v>
      </c>
      <c r="H406" s="2" t="s">
        <v>74</v>
      </c>
      <c r="I406" t="str">
        <f>CONCATENATE(B406,"-",G406)</f>
        <v>2008-Conference USA</v>
      </c>
      <c r="J406" t="s">
        <v>13</v>
      </c>
      <c r="K406">
        <v>6</v>
      </c>
      <c r="L406">
        <v>7</v>
      </c>
      <c r="M406" s="6">
        <f t="shared" si="13"/>
        <v>0.46153846153846156</v>
      </c>
      <c r="N406" s="3">
        <v>-6.2491016598378135E-2</v>
      </c>
      <c r="O406" s="4">
        <v>192.87228094975876</v>
      </c>
      <c r="P406" s="5">
        <v>81</v>
      </c>
      <c r="Q406" s="6">
        <v>-5.0999999999999997E-2</v>
      </c>
      <c r="R406" s="5">
        <v>76</v>
      </c>
      <c r="S406" s="4">
        <v>187.50179668032436</v>
      </c>
      <c r="T406" s="4">
        <v>102.21134725486093</v>
      </c>
      <c r="U406" s="5">
        <v>58</v>
      </c>
      <c r="V406" s="4">
        <v>90.660933694897821</v>
      </c>
      <c r="W406" s="5">
        <v>98</v>
      </c>
      <c r="X406" s="6">
        <v>0.19</v>
      </c>
      <c r="Y406" s="5">
        <v>90</v>
      </c>
      <c r="Z406" s="6">
        <v>0.23599999999999999</v>
      </c>
      <c r="AA406" s="5">
        <v>106</v>
      </c>
      <c r="AB406" s="3">
        <v>2.9600242056887993E-2</v>
      </c>
      <c r="AC406" s="5">
        <v>45</v>
      </c>
      <c r="AD406" s="3">
        <v>-7.50590504888108E-2</v>
      </c>
      <c r="AE406" s="5">
        <v>92</v>
      </c>
      <c r="AF406" s="3">
        <v>-1.7032208166455332E-2</v>
      </c>
      <c r="AG406" s="5">
        <v>95</v>
      </c>
      <c r="AH406" s="6">
        <v>0.47199999999999998</v>
      </c>
      <c r="AI406" s="5">
        <v>100</v>
      </c>
    </row>
    <row r="407" spans="1:35">
      <c r="A407">
        <v>855</v>
      </c>
      <c r="B407">
        <v>2009</v>
      </c>
      <c r="C407">
        <v>107</v>
      </c>
      <c r="D407" t="s">
        <v>124</v>
      </c>
      <c r="E407" s="2" t="str">
        <f t="shared" si="12"/>
        <v>2009-Memphis</v>
      </c>
      <c r="F407" s="2" t="s">
        <v>6</v>
      </c>
      <c r="G407" s="2" t="s">
        <v>73</v>
      </c>
      <c r="H407" s="2" t="s">
        <v>74</v>
      </c>
      <c r="I407" t="str">
        <f>CONCATENATE(B407,"-",G407)</f>
        <v>2009-Conference USA</v>
      </c>
      <c r="J407" t="s">
        <v>45</v>
      </c>
      <c r="K407">
        <v>2</v>
      </c>
      <c r="L407">
        <v>10</v>
      </c>
      <c r="M407" s="6">
        <f t="shared" si="13"/>
        <v>0.16666666666666666</v>
      </c>
      <c r="N407" s="3">
        <v>-0.19682167310518817</v>
      </c>
      <c r="O407" s="4">
        <v>179.747550708532</v>
      </c>
      <c r="P407" s="5">
        <v>103</v>
      </c>
      <c r="Q407" s="6">
        <v>-0.185</v>
      </c>
      <c r="R407" s="5">
        <v>105</v>
      </c>
      <c r="S407" s="4">
        <v>160.63566537896236</v>
      </c>
      <c r="T407" s="4">
        <v>99.063280211785184</v>
      </c>
      <c r="U407" s="5">
        <v>77</v>
      </c>
      <c r="V407" s="4">
        <v>80.684270496746834</v>
      </c>
      <c r="W407" s="5">
        <v>115</v>
      </c>
      <c r="X407" s="6">
        <v>-0.17199999999999999</v>
      </c>
      <c r="Y407" s="5">
        <v>90</v>
      </c>
      <c r="Z407" s="6">
        <v>0.38600000000000001</v>
      </c>
      <c r="AA407" s="5">
        <v>106</v>
      </c>
      <c r="AB407" s="3">
        <v>-4.2296704366340948E-2</v>
      </c>
      <c r="AC407" s="5">
        <v>83</v>
      </c>
      <c r="AD407" s="3">
        <v>-0.12794189262354416</v>
      </c>
      <c r="AE407" s="5">
        <v>112</v>
      </c>
      <c r="AF407" s="3">
        <v>-2.6583076115303049E-2</v>
      </c>
      <c r="AG407" s="5">
        <v>108</v>
      </c>
      <c r="AH407" s="6">
        <v>0.47499999999999998</v>
      </c>
      <c r="AI407" s="5">
        <v>93</v>
      </c>
    </row>
    <row r="408" spans="1:35">
      <c r="A408">
        <v>948</v>
      </c>
      <c r="B408">
        <v>2010</v>
      </c>
      <c r="C408">
        <v>118</v>
      </c>
      <c r="D408" t="s">
        <v>124</v>
      </c>
      <c r="E408" s="2" t="str">
        <f t="shared" si="12"/>
        <v>2010-Memphis</v>
      </c>
      <c r="F408" s="2" t="s">
        <v>6</v>
      </c>
      <c r="G408" s="2" t="s">
        <v>73</v>
      </c>
      <c r="H408" s="2" t="s">
        <v>74</v>
      </c>
      <c r="I408" t="str">
        <f>CONCATENATE(B408,"-",G408)</f>
        <v>2010-Conference USA</v>
      </c>
      <c r="J408" t="s">
        <v>19</v>
      </c>
      <c r="K408">
        <v>1</v>
      </c>
      <c r="L408">
        <v>11</v>
      </c>
      <c r="M408" s="6">
        <f t="shared" si="13"/>
        <v>8.3333333333333329E-2</v>
      </c>
      <c r="N408" s="3">
        <v>-0.32505483418878928</v>
      </c>
      <c r="O408" s="4">
        <v>156.89243183352349</v>
      </c>
      <c r="P408" s="5">
        <v>117</v>
      </c>
      <c r="Q408" s="6">
        <v>-0.28999999999999998</v>
      </c>
      <c r="R408" s="5">
        <v>118</v>
      </c>
      <c r="S408" s="4">
        <v>134.98903316224215</v>
      </c>
      <c r="T408" s="4">
        <v>72.825545159814624</v>
      </c>
      <c r="U408" s="5">
        <v>119</v>
      </c>
      <c r="V408" s="4">
        <v>84.066886673708865</v>
      </c>
      <c r="W408" s="5">
        <v>113</v>
      </c>
      <c r="X408" s="6">
        <v>-0.50900000000000001</v>
      </c>
      <c r="Y408" s="5">
        <v>114</v>
      </c>
      <c r="Z408" s="6">
        <v>0.47099999999999997</v>
      </c>
      <c r="AA408" s="5">
        <v>114</v>
      </c>
      <c r="AB408" s="3">
        <v>-0.16740535585622252</v>
      </c>
      <c r="AC408" s="5">
        <v>117</v>
      </c>
      <c r="AD408" s="3">
        <v>-0.13071290962192145</v>
      </c>
      <c r="AE408" s="5">
        <v>114</v>
      </c>
      <c r="AF408" s="3">
        <v>-2.6936568710645297E-2</v>
      </c>
      <c r="AG408" s="5">
        <v>103</v>
      </c>
      <c r="AH408" s="6">
        <v>0.435</v>
      </c>
      <c r="AI408" s="5">
        <v>118</v>
      </c>
    </row>
    <row r="409" spans="1:35">
      <c r="A409">
        <v>956</v>
      </c>
      <c r="B409">
        <v>2011</v>
      </c>
      <c r="C409">
        <v>119</v>
      </c>
      <c r="D409" t="s">
        <v>124</v>
      </c>
      <c r="E409" s="2" t="str">
        <f t="shared" si="12"/>
        <v>2011-Memphis</v>
      </c>
      <c r="F409" s="2" t="s">
        <v>6</v>
      </c>
      <c r="G409" s="2" t="s">
        <v>73</v>
      </c>
      <c r="H409" s="2" t="s">
        <v>74</v>
      </c>
      <c r="I409" t="str">
        <f>CONCATENATE(B409,"-",G409)</f>
        <v>2011-Conference USA</v>
      </c>
      <c r="J409" s="4" t="s">
        <v>45</v>
      </c>
      <c r="K409">
        <v>2</v>
      </c>
      <c r="L409">
        <v>10</v>
      </c>
      <c r="M409" s="6">
        <f t="shared" si="13"/>
        <v>0.16666666666666666</v>
      </c>
      <c r="N409" s="3">
        <v>-0.35938063755418304</v>
      </c>
      <c r="O409" s="4">
        <v>146.35148957311424</v>
      </c>
      <c r="P409" s="5">
        <v>118</v>
      </c>
      <c r="Q409" s="6">
        <v>-0.245</v>
      </c>
      <c r="R409" s="5">
        <v>117</v>
      </c>
      <c r="S409" s="4">
        <v>128.12387248916338</v>
      </c>
      <c r="T409" s="4">
        <v>68.118153913097998</v>
      </c>
      <c r="U409" s="5">
        <v>119</v>
      </c>
      <c r="V409" s="4">
        <v>78.233335660016252</v>
      </c>
      <c r="W409" s="5">
        <v>116</v>
      </c>
      <c r="X409" s="6">
        <v>-0.64100000000000001</v>
      </c>
      <c r="Y409" s="5">
        <v>116</v>
      </c>
      <c r="Z409" s="6">
        <v>0.41699999999999998</v>
      </c>
      <c r="AA409" s="5">
        <v>104</v>
      </c>
      <c r="AB409" s="3">
        <v>-0.20140369019952001</v>
      </c>
      <c r="AC409" s="5">
        <v>117</v>
      </c>
      <c r="AD409" s="3">
        <v>-0.14096685928698158</v>
      </c>
      <c r="AE409" s="5">
        <v>114</v>
      </c>
      <c r="AF409" s="3">
        <v>-1.7010088067681478E-2</v>
      </c>
      <c r="AG409" s="5">
        <v>93</v>
      </c>
      <c r="AH409" s="6">
        <v>0.47399999999999998</v>
      </c>
      <c r="AI409" s="5">
        <v>101</v>
      </c>
    </row>
    <row r="410" spans="1:35">
      <c r="A410">
        <v>925</v>
      </c>
      <c r="B410">
        <v>2012</v>
      </c>
      <c r="C410">
        <v>94</v>
      </c>
      <c r="D410" t="s">
        <v>124</v>
      </c>
      <c r="E410" s="2" t="str">
        <f t="shared" si="12"/>
        <v>2012-Memphis</v>
      </c>
      <c r="F410" s="2" t="s">
        <v>6</v>
      </c>
      <c r="G410" s="2" t="s">
        <v>73</v>
      </c>
      <c r="H410" s="2" t="s">
        <v>74</v>
      </c>
      <c r="I410" t="str">
        <f>CONCATENATE(B410,"-",G410)</f>
        <v>2012-Conference USA</v>
      </c>
      <c r="J410" s="4" t="s">
        <v>9</v>
      </c>
      <c r="K410">
        <v>4</v>
      </c>
      <c r="L410">
        <v>8</v>
      </c>
      <c r="M410" s="6">
        <f t="shared" si="13"/>
        <v>0.33333333333333331</v>
      </c>
      <c r="N410" s="3">
        <v>-0.15659884002431007</v>
      </c>
      <c r="O410" s="4">
        <v>176.62471834813175</v>
      </c>
      <c r="P410" s="5">
        <v>108</v>
      </c>
      <c r="Q410" s="6">
        <v>-0.125</v>
      </c>
      <c r="R410" s="5">
        <v>95</v>
      </c>
      <c r="S410" s="4">
        <v>168.680231995138</v>
      </c>
      <c r="T410" s="4">
        <v>82.096210997072589</v>
      </c>
      <c r="U410" s="5">
        <v>117</v>
      </c>
      <c r="V410" s="4">
        <v>94.528507351059162</v>
      </c>
      <c r="W410" s="5">
        <v>85</v>
      </c>
      <c r="X410" s="6">
        <v>-0.41</v>
      </c>
      <c r="Y410" s="5">
        <v>114</v>
      </c>
      <c r="Z410" s="6">
        <v>0.17799999999999999</v>
      </c>
      <c r="AA410" s="5">
        <v>82</v>
      </c>
      <c r="AB410" s="3">
        <v>-0.12616801622661489</v>
      </c>
      <c r="AC410" s="5">
        <v>115</v>
      </c>
      <c r="AD410" s="3">
        <v>-5.3234678419044369E-2</v>
      </c>
      <c r="AE410" s="5">
        <v>80</v>
      </c>
      <c r="AF410" s="3">
        <v>2.2803854621349179E-2</v>
      </c>
      <c r="AG410" s="5">
        <v>15</v>
      </c>
      <c r="AH410" s="6">
        <v>0.53200000000000003</v>
      </c>
      <c r="AI410" s="5">
        <v>25</v>
      </c>
    </row>
    <row r="411" spans="1:35">
      <c r="A411">
        <v>121</v>
      </c>
      <c r="B411">
        <v>2005</v>
      </c>
      <c r="C411">
        <v>11</v>
      </c>
      <c r="D411" t="s">
        <v>125</v>
      </c>
      <c r="E411" s="2" t="str">
        <f t="shared" si="12"/>
        <v>2005-Miami-FL</v>
      </c>
      <c r="F411" s="2" t="s">
        <v>21</v>
      </c>
      <c r="G411" s="2" t="s">
        <v>59</v>
      </c>
      <c r="H411" s="2" t="s">
        <v>59</v>
      </c>
      <c r="I411" t="str">
        <f>CONCATENATE(B411,"-",G411)</f>
        <v>2005-ACC</v>
      </c>
      <c r="J411" t="s">
        <v>47</v>
      </c>
      <c r="K411">
        <v>9</v>
      </c>
      <c r="L411">
        <v>3</v>
      </c>
      <c r="M411" s="6">
        <f t="shared" si="13"/>
        <v>0.75</v>
      </c>
      <c r="N411" s="3">
        <v>0.18875978043121505</v>
      </c>
      <c r="O411" s="4">
        <v>241.96756570233126</v>
      </c>
      <c r="P411" s="5">
        <v>12</v>
      </c>
      <c r="Q411" s="6">
        <v>0.19621578646325827</v>
      </c>
      <c r="R411" s="5">
        <v>12</v>
      </c>
      <c r="S411" s="4">
        <v>237.75195608624301</v>
      </c>
      <c r="T411" s="4">
        <v>116.0204859341808</v>
      </c>
      <c r="U411" s="5">
        <v>24</v>
      </c>
      <c r="V411" s="4">
        <v>125.94707976815047</v>
      </c>
      <c r="W411" s="5">
        <v>9</v>
      </c>
      <c r="X411" s="6"/>
      <c r="Y411" s="5"/>
      <c r="Z411" s="6"/>
      <c r="AA411" s="5"/>
      <c r="AB411" s="3"/>
      <c r="AC411" s="5"/>
      <c r="AD411" s="3"/>
      <c r="AE411" s="5"/>
      <c r="AF411" s="3"/>
      <c r="AG411" s="5"/>
      <c r="AH411" s="6"/>
      <c r="AI411" s="5"/>
    </row>
    <row r="412" spans="1:35">
      <c r="A412">
        <v>324</v>
      </c>
      <c r="B412">
        <v>2006</v>
      </c>
      <c r="C412">
        <v>40</v>
      </c>
      <c r="D412" t="s">
        <v>125</v>
      </c>
      <c r="E412" s="2" t="str">
        <f t="shared" si="12"/>
        <v>2006-Miami-FL</v>
      </c>
      <c r="F412" s="2" t="s">
        <v>21</v>
      </c>
      <c r="G412" s="2" t="s">
        <v>59</v>
      </c>
      <c r="H412" s="2" t="s">
        <v>84</v>
      </c>
      <c r="I412" t="str">
        <f>CONCATENATE(B412,"-",G412)</f>
        <v>2006-ACC</v>
      </c>
      <c r="J412" t="s">
        <v>12</v>
      </c>
      <c r="K412">
        <v>7</v>
      </c>
      <c r="L412">
        <v>6</v>
      </c>
      <c r="M412" s="6">
        <f t="shared" si="13"/>
        <v>0.53846153846153844</v>
      </c>
      <c r="N412" s="3">
        <v>6.7331927786390508E-2</v>
      </c>
      <c r="O412" s="4">
        <v>220.14675559257955</v>
      </c>
      <c r="P412" s="5">
        <v>38</v>
      </c>
      <c r="Q412" s="6">
        <v>6.4932469780790855E-2</v>
      </c>
      <c r="R412" s="5">
        <v>39</v>
      </c>
      <c r="S412" s="4">
        <v>213.4663855572781</v>
      </c>
      <c r="T412" s="4">
        <v>104.3087441515323</v>
      </c>
      <c r="U412" s="5">
        <v>53</v>
      </c>
      <c r="V412" s="4">
        <v>115.83801144104724</v>
      </c>
      <c r="W412" s="5">
        <v>24</v>
      </c>
    </row>
    <row r="413" spans="1:35">
      <c r="A413">
        <v>540</v>
      </c>
      <c r="B413">
        <v>2007</v>
      </c>
      <c r="C413">
        <v>68</v>
      </c>
      <c r="D413" t="s">
        <v>125</v>
      </c>
      <c r="E413" s="2" t="str">
        <f t="shared" si="12"/>
        <v>2007-Miami-FL</v>
      </c>
      <c r="F413" s="2" t="s">
        <v>21</v>
      </c>
      <c r="G413" s="2" t="s">
        <v>59</v>
      </c>
      <c r="H413" s="2" t="s">
        <v>84</v>
      </c>
      <c r="I413" t="str">
        <f>CONCATENATE(B413,"-",G413)</f>
        <v>2007-ACC</v>
      </c>
      <c r="J413" t="s">
        <v>17</v>
      </c>
      <c r="K413">
        <v>5</v>
      </c>
      <c r="L413">
        <v>7</v>
      </c>
      <c r="M413" s="6">
        <f t="shared" si="13"/>
        <v>0.41666666666666669</v>
      </c>
      <c r="N413" s="3">
        <v>-3.4900073545501661E-2</v>
      </c>
      <c r="O413" s="4">
        <v>195.80455694956601</v>
      </c>
      <c r="P413" s="5">
        <v>70</v>
      </c>
      <c r="Q413" s="6">
        <v>-1.9E-2</v>
      </c>
      <c r="R413" s="5">
        <v>64</v>
      </c>
      <c r="S413" s="4">
        <v>193.01998529089965</v>
      </c>
      <c r="T413" s="4">
        <v>92.344630563884152</v>
      </c>
      <c r="U413" s="5">
        <v>89</v>
      </c>
      <c r="V413" s="4">
        <v>103.45992638568185</v>
      </c>
      <c r="W413" s="5">
        <v>56</v>
      </c>
      <c r="X413" s="6">
        <v>-0.23400000000000001</v>
      </c>
      <c r="Y413" s="5">
        <v>95</v>
      </c>
      <c r="Z413" s="6">
        <v>-0.29899999999999999</v>
      </c>
      <c r="AA413" s="5">
        <v>26</v>
      </c>
      <c r="AB413" s="3">
        <v>-6.7222724594531047E-2</v>
      </c>
      <c r="AC413" s="5">
        <v>92</v>
      </c>
      <c r="AD413" s="3">
        <v>5.176163911038751E-2</v>
      </c>
      <c r="AE413" s="5">
        <v>39</v>
      </c>
      <c r="AF413" s="3">
        <v>-1.9438988061358121E-2</v>
      </c>
      <c r="AG413" s="5">
        <v>100</v>
      </c>
      <c r="AH413" s="6">
        <v>0.496</v>
      </c>
      <c r="AI413" s="5">
        <v>66</v>
      </c>
    </row>
    <row r="414" spans="1:35">
      <c r="A414">
        <v>439</v>
      </c>
      <c r="B414">
        <v>2008</v>
      </c>
      <c r="C414">
        <v>55</v>
      </c>
      <c r="D414" t="s">
        <v>125</v>
      </c>
      <c r="E414" s="2" t="str">
        <f t="shared" si="12"/>
        <v>2008-Miami-FL</v>
      </c>
      <c r="F414" s="2" t="s">
        <v>21</v>
      </c>
      <c r="G414" s="2" t="s">
        <v>59</v>
      </c>
      <c r="H414" s="2" t="s">
        <v>84</v>
      </c>
      <c r="I414" t="str">
        <f>CONCATENATE(B414,"-",G414)</f>
        <v>2008-ACC</v>
      </c>
      <c r="J414" t="s">
        <v>12</v>
      </c>
      <c r="K414">
        <v>7</v>
      </c>
      <c r="L414">
        <v>6</v>
      </c>
      <c r="M414" s="6">
        <f t="shared" si="13"/>
        <v>0.53846153846153844</v>
      </c>
      <c r="N414" s="3">
        <v>1.3442733390264859E-2</v>
      </c>
      <c r="O414" s="4">
        <v>199.95773977786371</v>
      </c>
      <c r="P414" s="5">
        <v>63</v>
      </c>
      <c r="Q414" s="6">
        <v>9.0999999999999998E-2</v>
      </c>
      <c r="R414" s="5">
        <v>33</v>
      </c>
      <c r="S414" s="4">
        <v>202.68854667805297</v>
      </c>
      <c r="T414" s="4">
        <v>102.14912994619804</v>
      </c>
      <c r="U414" s="5">
        <v>59</v>
      </c>
      <c r="V414" s="4">
        <v>97.808609831665663</v>
      </c>
      <c r="W414" s="5">
        <v>73</v>
      </c>
      <c r="X414" s="6">
        <v>9.8000000000000004E-2</v>
      </c>
      <c r="Y414" s="5">
        <v>18</v>
      </c>
      <c r="Z414" s="6">
        <v>-8.9999999999999993E-3</v>
      </c>
      <c r="AA414" s="5">
        <v>20</v>
      </c>
      <c r="AB414" s="3">
        <v>1.4004378171679538E-2</v>
      </c>
      <c r="AC414" s="5">
        <v>57</v>
      </c>
      <c r="AD414" s="3">
        <v>-1.4601165428056503E-2</v>
      </c>
      <c r="AE414" s="5">
        <v>65</v>
      </c>
      <c r="AF414" s="3">
        <v>1.4039520646641823E-2</v>
      </c>
      <c r="AG414" s="5">
        <v>26</v>
      </c>
      <c r="AH414" s="6">
        <v>0.503</v>
      </c>
      <c r="AI414" s="5">
        <v>57</v>
      </c>
    </row>
    <row r="415" spans="1:35">
      <c r="A415">
        <v>133</v>
      </c>
      <c r="B415">
        <v>2009</v>
      </c>
      <c r="C415">
        <v>17</v>
      </c>
      <c r="D415" t="s">
        <v>125</v>
      </c>
      <c r="E415" s="2" t="str">
        <f t="shared" si="12"/>
        <v>2009-Miami-FL</v>
      </c>
      <c r="F415" s="2" t="s">
        <v>21</v>
      </c>
      <c r="G415" s="2" t="s">
        <v>59</v>
      </c>
      <c r="H415" s="2" t="s">
        <v>84</v>
      </c>
      <c r="I415" t="str">
        <f>CONCATENATE(B415,"-",G415)</f>
        <v>2009-ACC</v>
      </c>
      <c r="J415" t="s">
        <v>10</v>
      </c>
      <c r="K415">
        <v>9</v>
      </c>
      <c r="L415">
        <v>4</v>
      </c>
      <c r="M415" s="6">
        <f t="shared" si="13"/>
        <v>0.69230769230769229</v>
      </c>
      <c r="N415" s="3">
        <v>0.17793186241289055</v>
      </c>
      <c r="O415" s="4">
        <v>225.48234127280355</v>
      </c>
      <c r="P415" s="5">
        <v>31</v>
      </c>
      <c r="Q415" s="6">
        <v>0.20200000000000001</v>
      </c>
      <c r="R415" s="5">
        <v>9</v>
      </c>
      <c r="S415" s="4">
        <v>235.5863724825781</v>
      </c>
      <c r="T415" s="4">
        <v>116.03245357404748</v>
      </c>
      <c r="U415" s="5">
        <v>25</v>
      </c>
      <c r="V415" s="4">
        <v>109.44988769875609</v>
      </c>
      <c r="W415" s="5">
        <v>37</v>
      </c>
      <c r="X415" s="6">
        <v>0.312</v>
      </c>
      <c r="Y415" s="5">
        <v>18</v>
      </c>
      <c r="Z415" s="6">
        <v>-0.379</v>
      </c>
      <c r="AA415" s="5">
        <v>20</v>
      </c>
      <c r="AB415" s="3">
        <v>8.4722924615781722E-2</v>
      </c>
      <c r="AC415" s="5">
        <v>23</v>
      </c>
      <c r="AD415" s="3">
        <v>7.8186705186026439E-2</v>
      </c>
      <c r="AE415" s="5">
        <v>26</v>
      </c>
      <c r="AF415" s="3">
        <v>1.5022232611082369E-2</v>
      </c>
      <c r="AG415" s="5">
        <v>28</v>
      </c>
      <c r="AH415" s="6">
        <v>0.502</v>
      </c>
      <c r="AI415" s="5">
        <v>57</v>
      </c>
    </row>
    <row r="416" spans="1:35">
      <c r="A416">
        <v>148</v>
      </c>
      <c r="B416">
        <v>2010</v>
      </c>
      <c r="C416">
        <v>23</v>
      </c>
      <c r="D416" t="s">
        <v>125</v>
      </c>
      <c r="E416" s="2" t="str">
        <f t="shared" si="12"/>
        <v>2010-Miami-FL</v>
      </c>
      <c r="F416" s="2" t="s">
        <v>21</v>
      </c>
      <c r="G416" s="2" t="s">
        <v>59</v>
      </c>
      <c r="H416" s="2" t="s">
        <v>84</v>
      </c>
      <c r="I416" t="str">
        <f>CONCATENATE(B416,"-",G416)</f>
        <v>2010-ACC</v>
      </c>
      <c r="J416" t="s">
        <v>12</v>
      </c>
      <c r="K416">
        <v>7</v>
      </c>
      <c r="L416">
        <v>6</v>
      </c>
      <c r="M416" s="6">
        <f t="shared" si="13"/>
        <v>0.53846153846153844</v>
      </c>
      <c r="N416" s="3">
        <v>0.16765492897879503</v>
      </c>
      <c r="O416" s="4">
        <v>231.28484633689737</v>
      </c>
      <c r="P416" s="5">
        <v>24</v>
      </c>
      <c r="Q416" s="6">
        <v>0.14299999999999999</v>
      </c>
      <c r="R416" s="5">
        <v>22</v>
      </c>
      <c r="S416" s="4">
        <v>233.53098579575902</v>
      </c>
      <c r="T416" s="4">
        <v>113.00910828595678</v>
      </c>
      <c r="U416" s="5">
        <v>28</v>
      </c>
      <c r="V416" s="4">
        <v>118.27573805094059</v>
      </c>
      <c r="W416" s="5">
        <v>18</v>
      </c>
      <c r="X416" s="6">
        <v>0.13700000000000001</v>
      </c>
      <c r="Y416" s="5">
        <v>40</v>
      </c>
      <c r="Z416" s="6">
        <v>-0.441</v>
      </c>
      <c r="AA416" s="5">
        <v>9</v>
      </c>
      <c r="AB416" s="3">
        <v>5.1136638669456072E-2</v>
      </c>
      <c r="AC416" s="5">
        <v>38</v>
      </c>
      <c r="AD416" s="3">
        <v>0.11583152226855761</v>
      </c>
      <c r="AE416" s="5">
        <v>12</v>
      </c>
      <c r="AF416" s="3">
        <v>6.8676804078132583E-4</v>
      </c>
      <c r="AG416" s="5">
        <v>68</v>
      </c>
      <c r="AH416" s="6">
        <v>0.48599999999999999</v>
      </c>
      <c r="AI416" s="5">
        <v>77</v>
      </c>
    </row>
    <row r="417" spans="1:35">
      <c r="A417">
        <v>248</v>
      </c>
      <c r="B417">
        <v>2011</v>
      </c>
      <c r="C417">
        <v>32</v>
      </c>
      <c r="D417" t="s">
        <v>125</v>
      </c>
      <c r="E417" s="2" t="str">
        <f t="shared" si="12"/>
        <v>2011-Miami-FL</v>
      </c>
      <c r="F417" s="2" t="s">
        <v>21</v>
      </c>
      <c r="G417" s="2" t="s">
        <v>59</v>
      </c>
      <c r="H417" s="2" t="s">
        <v>84</v>
      </c>
      <c r="I417" t="str">
        <f>CONCATENATE(B417,"-",G417)</f>
        <v>2011-ACC</v>
      </c>
      <c r="J417" s="4" t="s">
        <v>33</v>
      </c>
      <c r="K417">
        <v>6</v>
      </c>
      <c r="L417">
        <v>6</v>
      </c>
      <c r="M417" s="6">
        <f t="shared" si="13"/>
        <v>0.5</v>
      </c>
      <c r="N417" s="3">
        <v>0.10512969191090801</v>
      </c>
      <c r="O417" s="4">
        <v>213.05203262642874</v>
      </c>
      <c r="P417" s="5">
        <v>46</v>
      </c>
      <c r="Q417" s="6">
        <v>0.121</v>
      </c>
      <c r="R417" s="5">
        <v>26</v>
      </c>
      <c r="S417" s="4">
        <v>221.02593838218161</v>
      </c>
      <c r="T417" s="4">
        <v>114.99757942773</v>
      </c>
      <c r="U417" s="5">
        <v>23</v>
      </c>
      <c r="V417" s="4">
        <v>98.054453198698738</v>
      </c>
      <c r="W417" s="5">
        <v>69</v>
      </c>
      <c r="X417" s="6">
        <v>0.56299999999999994</v>
      </c>
      <c r="Y417" s="5">
        <v>3</v>
      </c>
      <c r="Z417" s="6">
        <v>0.121</v>
      </c>
      <c r="AA417" s="5">
        <v>71</v>
      </c>
      <c r="AB417" s="3">
        <v>0.12978087511171593</v>
      </c>
      <c r="AC417" s="5">
        <v>13</v>
      </c>
      <c r="AD417" s="3">
        <v>-3.793452551631319E-2</v>
      </c>
      <c r="AE417" s="5">
        <v>73</v>
      </c>
      <c r="AF417" s="3">
        <v>1.3283342315505263E-2</v>
      </c>
      <c r="AG417" s="5">
        <v>29</v>
      </c>
      <c r="AH417" s="6">
        <v>0.47799999999999998</v>
      </c>
      <c r="AI417" s="5">
        <v>91</v>
      </c>
    </row>
    <row r="418" spans="1:35">
      <c r="A418">
        <v>567</v>
      </c>
      <c r="B418">
        <v>2012</v>
      </c>
      <c r="C418">
        <v>65</v>
      </c>
      <c r="D418" t="s">
        <v>125</v>
      </c>
      <c r="E418" s="2" t="str">
        <f t="shared" si="12"/>
        <v>2012-Miami-FL</v>
      </c>
      <c r="F418" s="2" t="s">
        <v>21</v>
      </c>
      <c r="G418" s="2" t="s">
        <v>59</v>
      </c>
      <c r="H418" s="2" t="s">
        <v>84</v>
      </c>
      <c r="I418" t="str">
        <f>CONCATENATE(B418,"-",G418)</f>
        <v>2012-ACC</v>
      </c>
      <c r="J418" s="4" t="s">
        <v>37</v>
      </c>
      <c r="K418">
        <v>7</v>
      </c>
      <c r="L418">
        <v>5</v>
      </c>
      <c r="M418" s="6">
        <f t="shared" si="13"/>
        <v>0.58333333333333337</v>
      </c>
      <c r="N418" s="3">
        <v>-1.3348117932837213E-2</v>
      </c>
      <c r="O418" s="4">
        <v>205.734385170373</v>
      </c>
      <c r="P418" s="5">
        <v>60</v>
      </c>
      <c r="Q418" s="6">
        <v>4.0000000000000001E-3</v>
      </c>
      <c r="R418" s="5">
        <v>60</v>
      </c>
      <c r="S418" s="4">
        <v>197.33037641343256</v>
      </c>
      <c r="T418" s="4">
        <v>110.42328751816802</v>
      </c>
      <c r="U418" s="5">
        <v>41</v>
      </c>
      <c r="V418" s="4">
        <v>95.311097652204978</v>
      </c>
      <c r="W418" s="5">
        <v>79</v>
      </c>
      <c r="X418" s="6">
        <v>0.11700000000000001</v>
      </c>
      <c r="Y418" s="5">
        <v>47</v>
      </c>
      <c r="Z418" s="6">
        <v>0.32</v>
      </c>
      <c r="AA418" s="5">
        <v>94</v>
      </c>
      <c r="AB418" s="3">
        <v>3.962114427118698E-2</v>
      </c>
      <c r="AC418" s="5">
        <v>46</v>
      </c>
      <c r="AD418" s="3">
        <v>-7.4902447474305578E-2</v>
      </c>
      <c r="AE418" s="5">
        <v>88</v>
      </c>
      <c r="AF418" s="3">
        <v>2.1933185270281385E-2</v>
      </c>
      <c r="AG418" s="5">
        <v>17</v>
      </c>
      <c r="AH418" s="6">
        <v>0.55900000000000005</v>
      </c>
      <c r="AI418" s="5">
        <v>4</v>
      </c>
    </row>
    <row r="419" spans="1:35">
      <c r="A419">
        <v>572</v>
      </c>
      <c r="B419">
        <v>2005</v>
      </c>
      <c r="C419">
        <v>77</v>
      </c>
      <c r="D419" t="s">
        <v>126</v>
      </c>
      <c r="E419" s="2" t="str">
        <f t="shared" si="12"/>
        <v>2005-Miami-OH</v>
      </c>
      <c r="F419" s="2" t="s">
        <v>6</v>
      </c>
      <c r="G419" s="2" t="s">
        <v>15</v>
      </c>
      <c r="H419" s="2" t="s">
        <v>16</v>
      </c>
      <c r="I419" t="str">
        <f>CONCATENATE(B419,"-",G419)</f>
        <v>2005-MAC</v>
      </c>
      <c r="J419" t="s">
        <v>118</v>
      </c>
      <c r="K419">
        <v>7</v>
      </c>
      <c r="L419">
        <v>4</v>
      </c>
      <c r="M419" s="6">
        <f t="shared" si="13"/>
        <v>0.63636363636363635</v>
      </c>
      <c r="N419" s="3">
        <v>-5.1528205300926971E-2</v>
      </c>
      <c r="O419" s="4">
        <v>195.63166375395565</v>
      </c>
      <c r="P419" s="5">
        <v>76</v>
      </c>
      <c r="Q419" s="6">
        <v>-5.8144842035831527E-2</v>
      </c>
      <c r="R419" s="5">
        <v>80</v>
      </c>
      <c r="S419" s="4">
        <v>189.69435893981461</v>
      </c>
      <c r="T419" s="4">
        <v>101.89588432356997</v>
      </c>
      <c r="U419" s="5">
        <v>63</v>
      </c>
      <c r="V419" s="4">
        <v>93.735779430385676</v>
      </c>
      <c r="W419" s="5">
        <v>83</v>
      </c>
      <c r="X419" s="6"/>
      <c r="Y419" s="5"/>
      <c r="Z419" s="6"/>
      <c r="AA419" s="5"/>
      <c r="AB419" s="3"/>
      <c r="AC419" s="5"/>
      <c r="AD419" s="3"/>
      <c r="AE419" s="5"/>
      <c r="AF419" s="3"/>
      <c r="AG419" s="5"/>
      <c r="AH419" s="6"/>
      <c r="AI419" s="5"/>
    </row>
    <row r="420" spans="1:35">
      <c r="A420">
        <v>729</v>
      </c>
      <c r="B420">
        <v>2006</v>
      </c>
      <c r="C420">
        <v>98</v>
      </c>
      <c r="D420" t="s">
        <v>126</v>
      </c>
      <c r="E420" s="2" t="str">
        <f t="shared" si="12"/>
        <v>2006-Miami-OH</v>
      </c>
      <c r="F420" s="2" t="s">
        <v>6</v>
      </c>
      <c r="G420" s="2" t="s">
        <v>15</v>
      </c>
      <c r="H420" s="2" t="s">
        <v>16</v>
      </c>
      <c r="I420" t="str">
        <f>CONCATENATE(B420,"-",G420)</f>
        <v>2006-MAC</v>
      </c>
      <c r="J420" t="s">
        <v>45</v>
      </c>
      <c r="K420">
        <v>2</v>
      </c>
      <c r="L420">
        <v>10</v>
      </c>
      <c r="M420" s="6">
        <f t="shared" si="13"/>
        <v>0.16666666666666666</v>
      </c>
      <c r="N420" s="3">
        <v>-0.12677490638115529</v>
      </c>
      <c r="O420" s="4">
        <v>173.21097600385275</v>
      </c>
      <c r="P420" s="5">
        <v>105</v>
      </c>
      <c r="Q420" s="6">
        <v>-9.5212079808821043E-2</v>
      </c>
      <c r="R420" s="5">
        <v>84</v>
      </c>
      <c r="S420" s="4">
        <v>174.64501872376894</v>
      </c>
      <c r="T420" s="4">
        <v>84.85101380874498</v>
      </c>
      <c r="U420" s="5">
        <v>103</v>
      </c>
      <c r="V420" s="4">
        <v>88.359962195107755</v>
      </c>
      <c r="W420" s="5">
        <v>100</v>
      </c>
    </row>
    <row r="421" spans="1:35">
      <c r="A421">
        <v>840</v>
      </c>
      <c r="B421">
        <v>2007</v>
      </c>
      <c r="C421">
        <v>100</v>
      </c>
      <c r="D421" t="s">
        <v>126</v>
      </c>
      <c r="E421" s="2" t="str">
        <f t="shared" si="12"/>
        <v>2007-Miami-OH</v>
      </c>
      <c r="F421" s="2" t="s">
        <v>6</v>
      </c>
      <c r="G421" s="2" t="s">
        <v>15</v>
      </c>
      <c r="H421" s="2" t="s">
        <v>16</v>
      </c>
      <c r="I421" t="str">
        <f>CONCATENATE(B421,"-",G421)</f>
        <v>2007-MAC</v>
      </c>
      <c r="J421" t="s">
        <v>13</v>
      </c>
      <c r="K421">
        <v>6</v>
      </c>
      <c r="L421">
        <v>7</v>
      </c>
      <c r="M421" s="6">
        <f t="shared" si="13"/>
        <v>0.46153846153846156</v>
      </c>
      <c r="N421" s="3">
        <v>-0.18878345202169958</v>
      </c>
      <c r="O421" s="4">
        <v>180.14033527311091</v>
      </c>
      <c r="P421" s="5">
        <v>99</v>
      </c>
      <c r="Q421" s="6">
        <v>-0.151</v>
      </c>
      <c r="R421" s="5">
        <v>98</v>
      </c>
      <c r="S421" s="4">
        <v>162.24330959566009</v>
      </c>
      <c r="T421" s="4">
        <v>84.833765200130443</v>
      </c>
      <c r="U421" s="5">
        <v>111</v>
      </c>
      <c r="V421" s="4">
        <v>95.306570072980477</v>
      </c>
      <c r="W421" s="5">
        <v>77</v>
      </c>
      <c r="X421" s="6">
        <v>-0.48599999999999999</v>
      </c>
      <c r="Y421" s="5">
        <v>116</v>
      </c>
      <c r="Z421" s="6">
        <v>0.126</v>
      </c>
      <c r="AA421" s="5">
        <v>74</v>
      </c>
      <c r="AB421" s="3">
        <v>-0.13012115047500203</v>
      </c>
      <c r="AC421" s="5">
        <v>113</v>
      </c>
      <c r="AD421" s="3">
        <v>-4.188544432660983E-2</v>
      </c>
      <c r="AE421" s="5">
        <v>78</v>
      </c>
      <c r="AF421" s="3">
        <v>-1.6776857220087732E-2</v>
      </c>
      <c r="AG421" s="5">
        <v>97</v>
      </c>
      <c r="AH421" s="6">
        <v>0.47399999999999998</v>
      </c>
      <c r="AI421" s="5">
        <v>97</v>
      </c>
    </row>
    <row r="422" spans="1:35">
      <c r="A422">
        <v>885</v>
      </c>
      <c r="B422">
        <v>2008</v>
      </c>
      <c r="C422">
        <v>111</v>
      </c>
      <c r="D422" t="s">
        <v>126</v>
      </c>
      <c r="E422" s="2" t="str">
        <f t="shared" si="12"/>
        <v>2008-Miami-OH</v>
      </c>
      <c r="F422" s="2" t="s">
        <v>6</v>
      </c>
      <c r="G422" s="2" t="s">
        <v>15</v>
      </c>
      <c r="H422" s="2" t="s">
        <v>16</v>
      </c>
      <c r="I422" t="str">
        <f>CONCATENATE(B422,"-",G422)</f>
        <v>2008-MAC</v>
      </c>
      <c r="J422" t="s">
        <v>45</v>
      </c>
      <c r="K422">
        <v>2</v>
      </c>
      <c r="L422">
        <v>10</v>
      </c>
      <c r="M422" s="6">
        <f t="shared" si="13"/>
        <v>0.16666666666666666</v>
      </c>
      <c r="N422" s="3">
        <v>-0.22252754319574863</v>
      </c>
      <c r="O422" s="4">
        <v>167.92302876358374</v>
      </c>
      <c r="P422" s="5">
        <v>114</v>
      </c>
      <c r="Q422" s="6">
        <v>-0.14499999999999999</v>
      </c>
      <c r="R422" s="5">
        <v>101</v>
      </c>
      <c r="S422" s="4">
        <v>155.49449136085028</v>
      </c>
      <c r="T422" s="4">
        <v>84.323852278813519</v>
      </c>
      <c r="U422" s="5">
        <v>108</v>
      </c>
      <c r="V422" s="4">
        <v>83.599176484770226</v>
      </c>
      <c r="W422" s="5">
        <v>112</v>
      </c>
      <c r="X422" s="6">
        <v>-0.36699999999999999</v>
      </c>
      <c r="Y422" s="5">
        <v>103</v>
      </c>
      <c r="Z422" s="6">
        <v>0.376</v>
      </c>
      <c r="AA422" s="5">
        <v>87</v>
      </c>
      <c r="AB422" s="3">
        <v>-0.11271877519065568</v>
      </c>
      <c r="AC422" s="5">
        <v>107</v>
      </c>
      <c r="AD422" s="3">
        <v>-0.11770223240299031</v>
      </c>
      <c r="AE422" s="5">
        <v>108</v>
      </c>
      <c r="AF422" s="3">
        <v>7.8934643978973446E-3</v>
      </c>
      <c r="AG422" s="5">
        <v>41</v>
      </c>
      <c r="AH422" s="6">
        <v>0.49099999999999999</v>
      </c>
      <c r="AI422" s="5">
        <v>74</v>
      </c>
    </row>
    <row r="423" spans="1:35">
      <c r="A423">
        <v>910</v>
      </c>
      <c r="B423">
        <v>2009</v>
      </c>
      <c r="C423">
        <v>110</v>
      </c>
      <c r="D423" t="s">
        <v>126</v>
      </c>
      <c r="E423" s="2" t="str">
        <f t="shared" si="12"/>
        <v>2009-Miami-OH</v>
      </c>
      <c r="F423" s="2" t="s">
        <v>6</v>
      </c>
      <c r="G423" s="2" t="s">
        <v>15</v>
      </c>
      <c r="H423" s="2" t="s">
        <v>16</v>
      </c>
      <c r="I423" t="str">
        <f>CONCATENATE(B423,"-",G423)</f>
        <v>2009-MAC</v>
      </c>
      <c r="J423" t="s">
        <v>19</v>
      </c>
      <c r="K423">
        <v>1</v>
      </c>
      <c r="L423">
        <v>11</v>
      </c>
      <c r="M423" s="6">
        <f t="shared" si="13"/>
        <v>8.3333333333333329E-2</v>
      </c>
      <c r="N423" s="3">
        <v>-0.24089908180911859</v>
      </c>
      <c r="O423" s="4">
        <v>171.23350133736778</v>
      </c>
      <c r="P423" s="5">
        <v>109</v>
      </c>
      <c r="Q423" s="6">
        <v>-0.19400000000000001</v>
      </c>
      <c r="R423" s="5">
        <v>109</v>
      </c>
      <c r="S423" s="4">
        <v>151.82018363817627</v>
      </c>
      <c r="T423" s="4">
        <v>79.522875926839163</v>
      </c>
      <c r="U423" s="5">
        <v>110</v>
      </c>
      <c r="V423" s="4">
        <v>91.710625410528621</v>
      </c>
      <c r="W423" s="5">
        <v>77</v>
      </c>
      <c r="X423" s="6">
        <v>-0.33500000000000002</v>
      </c>
      <c r="Y423" s="5">
        <v>103</v>
      </c>
      <c r="Z423" s="6">
        <v>0.21199999999999999</v>
      </c>
      <c r="AA423" s="5">
        <v>87</v>
      </c>
      <c r="AB423" s="3">
        <v>-0.12256396219054234</v>
      </c>
      <c r="AC423" s="5">
        <v>110</v>
      </c>
      <c r="AD423" s="3">
        <v>-6.8904914271013473E-2</v>
      </c>
      <c r="AE423" s="5">
        <v>86</v>
      </c>
      <c r="AF423" s="3">
        <v>-4.9430205347562782E-2</v>
      </c>
      <c r="AG423" s="5">
        <v>119</v>
      </c>
      <c r="AH423" s="6">
        <v>0.41499999999999998</v>
      </c>
      <c r="AI423" s="5">
        <v>119</v>
      </c>
    </row>
    <row r="424" spans="1:35">
      <c r="A424">
        <v>777</v>
      </c>
      <c r="B424">
        <v>2010</v>
      </c>
      <c r="C424">
        <v>97</v>
      </c>
      <c r="D424" t="s">
        <v>126</v>
      </c>
      <c r="E424" s="2" t="str">
        <f t="shared" si="12"/>
        <v>2010-Miami-OH</v>
      </c>
      <c r="F424" s="2" t="s">
        <v>6</v>
      </c>
      <c r="G424" s="2" t="s">
        <v>15</v>
      </c>
      <c r="H424" s="2" t="s">
        <v>16</v>
      </c>
      <c r="I424" t="str">
        <f>CONCATENATE(B424,"-",G424)</f>
        <v>2010-MAC</v>
      </c>
      <c r="J424" t="s">
        <v>39</v>
      </c>
      <c r="K424">
        <v>10</v>
      </c>
      <c r="L424">
        <v>4</v>
      </c>
      <c r="M424" s="6">
        <f t="shared" si="13"/>
        <v>0.7142857142857143</v>
      </c>
      <c r="N424" s="3">
        <v>-0.15496938166752819</v>
      </c>
      <c r="O424" s="4">
        <v>189.55193798420538</v>
      </c>
      <c r="P424" s="5">
        <v>82</v>
      </c>
      <c r="Q424" s="6">
        <v>-0.159</v>
      </c>
      <c r="R424" s="5">
        <v>103</v>
      </c>
      <c r="S424" s="4">
        <v>169.00612366649437</v>
      </c>
      <c r="T424" s="4">
        <v>92.45066840936299</v>
      </c>
      <c r="U424" s="5">
        <v>92</v>
      </c>
      <c r="V424" s="4">
        <v>97.101269574842391</v>
      </c>
      <c r="W424" s="5">
        <v>78</v>
      </c>
      <c r="X424" s="6">
        <v>-0.39500000000000002</v>
      </c>
      <c r="Y424" s="5">
        <v>109</v>
      </c>
      <c r="Z424" s="6">
        <v>0.19500000000000001</v>
      </c>
      <c r="AA424" s="5">
        <v>86</v>
      </c>
      <c r="AB424" s="3">
        <v>-9.445700974252158E-2</v>
      </c>
      <c r="AC424" s="5">
        <v>106</v>
      </c>
      <c r="AD424" s="3">
        <v>-4.8761007671637283E-2</v>
      </c>
      <c r="AE424" s="5">
        <v>84</v>
      </c>
      <c r="AF424" s="3">
        <v>-1.1751364253369333E-2</v>
      </c>
      <c r="AG424" s="5">
        <v>88</v>
      </c>
      <c r="AH424" s="6">
        <v>0.496</v>
      </c>
      <c r="AI424" s="5">
        <v>65</v>
      </c>
    </row>
    <row r="425" spans="1:35">
      <c r="A425">
        <v>639</v>
      </c>
      <c r="B425">
        <v>2011</v>
      </c>
      <c r="C425">
        <v>80</v>
      </c>
      <c r="D425" t="s">
        <v>126</v>
      </c>
      <c r="E425" s="2" t="str">
        <f t="shared" si="12"/>
        <v>2011-Miami-OH</v>
      </c>
      <c r="F425" s="2" t="s">
        <v>6</v>
      </c>
      <c r="G425" s="2" t="s">
        <v>15</v>
      </c>
      <c r="H425" s="2" t="s">
        <v>16</v>
      </c>
      <c r="I425" t="str">
        <f>CONCATENATE(B425,"-",G425)</f>
        <v>2011-MAC</v>
      </c>
      <c r="J425" s="4" t="s">
        <v>9</v>
      </c>
      <c r="K425">
        <v>4</v>
      </c>
      <c r="L425">
        <v>8</v>
      </c>
      <c r="M425" s="6">
        <f t="shared" si="13"/>
        <v>0.33333333333333331</v>
      </c>
      <c r="N425" s="3">
        <v>-8.3434657765525014E-2</v>
      </c>
      <c r="O425" s="4">
        <v>198.99653202438049</v>
      </c>
      <c r="P425" s="5">
        <v>71</v>
      </c>
      <c r="Q425" s="6">
        <v>-5.5E-2</v>
      </c>
      <c r="R425" s="5">
        <v>76</v>
      </c>
      <c r="S425" s="4">
        <v>183.31306844689499</v>
      </c>
      <c r="T425" s="4">
        <v>91.650752593912998</v>
      </c>
      <c r="U425" s="5">
        <v>88</v>
      </c>
      <c r="V425" s="4">
        <v>107.34577943046749</v>
      </c>
      <c r="W425" s="5">
        <v>46</v>
      </c>
      <c r="X425" s="6">
        <v>-9.5000000000000001E-2</v>
      </c>
      <c r="Y425" s="5">
        <v>73</v>
      </c>
      <c r="Z425" s="6">
        <v>9.6000000000000002E-2</v>
      </c>
      <c r="AA425" s="5">
        <v>69</v>
      </c>
      <c r="AB425" s="3">
        <v>-4.4944336107066836E-2</v>
      </c>
      <c r="AC425" s="5">
        <v>84</v>
      </c>
      <c r="AD425" s="3">
        <v>-8.7090463932605611E-3</v>
      </c>
      <c r="AE425" s="5">
        <v>61</v>
      </c>
      <c r="AF425" s="3">
        <v>-2.978127526519762E-2</v>
      </c>
      <c r="AG425" s="5">
        <v>108</v>
      </c>
      <c r="AH425" s="6">
        <v>0.48099999999999998</v>
      </c>
      <c r="AI425" s="5">
        <v>89</v>
      </c>
    </row>
    <row r="426" spans="1:35">
      <c r="A426">
        <v>820</v>
      </c>
      <c r="B426">
        <v>2012</v>
      </c>
      <c r="C426">
        <v>102</v>
      </c>
      <c r="D426" t="s">
        <v>126</v>
      </c>
      <c r="E426" s="2" t="str">
        <f t="shared" si="12"/>
        <v>2012-Miami-OH</v>
      </c>
      <c r="F426" s="2" t="s">
        <v>6</v>
      </c>
      <c r="G426" s="2" t="s">
        <v>15</v>
      </c>
      <c r="H426" s="2" t="s">
        <v>16</v>
      </c>
      <c r="I426" t="str">
        <f>CONCATENATE(B426,"-",G426)</f>
        <v>2012-MAC</v>
      </c>
      <c r="J426" s="4" t="s">
        <v>9</v>
      </c>
      <c r="K426">
        <v>4</v>
      </c>
      <c r="L426">
        <v>8</v>
      </c>
      <c r="M426" s="6">
        <f t="shared" si="13"/>
        <v>0.33333333333333331</v>
      </c>
      <c r="N426" s="3">
        <v>-0.17608264101232352</v>
      </c>
      <c r="O426" s="4">
        <v>181.61471988683024</v>
      </c>
      <c r="P426" s="5">
        <v>99</v>
      </c>
      <c r="Q426" s="6">
        <v>-0.16300000000000001</v>
      </c>
      <c r="R426" s="5">
        <v>112</v>
      </c>
      <c r="S426" s="4">
        <v>164.7834717975353</v>
      </c>
      <c r="T426" s="4">
        <v>96.293112538241189</v>
      </c>
      <c r="U426" s="5">
        <v>85</v>
      </c>
      <c r="V426" s="4">
        <v>85.321607348589055</v>
      </c>
      <c r="W426" s="5">
        <v>117</v>
      </c>
      <c r="X426" s="6">
        <v>-6.2E-2</v>
      </c>
      <c r="Y426" s="5">
        <v>67</v>
      </c>
      <c r="Z426" s="6">
        <v>0.46899999999999997</v>
      </c>
      <c r="AA426" s="5">
        <v>111</v>
      </c>
      <c r="AB426" s="3">
        <v>-2.9015127193114512E-2</v>
      </c>
      <c r="AC426" s="5">
        <v>71</v>
      </c>
      <c r="AD426" s="3">
        <v>-0.12719576627719109</v>
      </c>
      <c r="AE426" s="5">
        <v>115</v>
      </c>
      <c r="AF426" s="3">
        <v>-1.9871747542017922E-2</v>
      </c>
      <c r="AG426" s="5">
        <v>104</v>
      </c>
      <c r="AH426" s="6">
        <v>0.46100000000000002</v>
      </c>
      <c r="AI426" s="5">
        <v>106</v>
      </c>
    </row>
    <row r="427" spans="1:35">
      <c r="A427">
        <v>126</v>
      </c>
      <c r="B427">
        <v>2005</v>
      </c>
      <c r="C427">
        <v>12</v>
      </c>
      <c r="D427" t="s">
        <v>127</v>
      </c>
      <c r="E427" s="2" t="str">
        <f t="shared" si="12"/>
        <v>2005-Michigan</v>
      </c>
      <c r="F427" s="2" t="s">
        <v>21</v>
      </c>
      <c r="G427" s="2" t="s">
        <v>107</v>
      </c>
      <c r="H427" s="2" t="s">
        <v>107</v>
      </c>
      <c r="I427" t="str">
        <f>CONCATENATE(B427,"-",G427)</f>
        <v>2005-Big Ten</v>
      </c>
      <c r="J427" t="s">
        <v>37</v>
      </c>
      <c r="K427">
        <v>7</v>
      </c>
      <c r="L427">
        <v>5</v>
      </c>
      <c r="M427" s="6">
        <f t="shared" si="13"/>
        <v>0.58333333333333337</v>
      </c>
      <c r="N427" s="3">
        <v>0.18663081990145286</v>
      </c>
      <c r="O427" s="4">
        <v>237.34579158230554</v>
      </c>
      <c r="P427" s="5">
        <v>15</v>
      </c>
      <c r="Q427" s="6">
        <v>0.21452171273822929</v>
      </c>
      <c r="R427" s="5">
        <v>9</v>
      </c>
      <c r="S427" s="4">
        <v>237.32616398029057</v>
      </c>
      <c r="T427" s="4">
        <v>111.5387861421657</v>
      </c>
      <c r="U427" s="5">
        <v>33</v>
      </c>
      <c r="V427" s="4">
        <v>125.80700544013982</v>
      </c>
      <c r="W427" s="5">
        <v>10</v>
      </c>
      <c r="X427" s="6"/>
      <c r="Y427" s="5"/>
      <c r="Z427" s="6"/>
      <c r="AA427" s="5"/>
      <c r="AB427" s="3"/>
      <c r="AC427" s="5"/>
      <c r="AD427" s="3"/>
      <c r="AE427" s="5"/>
      <c r="AF427" s="3"/>
      <c r="AG427" s="5"/>
      <c r="AH427" s="6"/>
      <c r="AI427" s="5"/>
    </row>
    <row r="428" spans="1:35">
      <c r="A428">
        <v>80</v>
      </c>
      <c r="B428">
        <v>2006</v>
      </c>
      <c r="C428">
        <v>6</v>
      </c>
      <c r="D428" t="s">
        <v>127</v>
      </c>
      <c r="E428" s="2" t="str">
        <f t="shared" si="12"/>
        <v>2006-Michigan</v>
      </c>
      <c r="F428" s="2" t="s">
        <v>21</v>
      </c>
      <c r="G428" s="2" t="s">
        <v>107</v>
      </c>
      <c r="H428" s="2" t="s">
        <v>107</v>
      </c>
      <c r="I428" t="str">
        <f>CONCATENATE(B428,"-",G428)</f>
        <v>2006-Big Ten</v>
      </c>
      <c r="J428" t="s">
        <v>40</v>
      </c>
      <c r="K428">
        <v>11</v>
      </c>
      <c r="L428">
        <v>2</v>
      </c>
      <c r="M428" s="6">
        <f t="shared" si="13"/>
        <v>0.84615384615384615</v>
      </c>
      <c r="N428" s="3">
        <v>0.23719091639421719</v>
      </c>
      <c r="O428" s="4">
        <v>261.62771731301234</v>
      </c>
      <c r="P428" s="5">
        <v>5</v>
      </c>
      <c r="Q428" s="6">
        <v>0.20308723728326514</v>
      </c>
      <c r="R428" s="5">
        <v>12</v>
      </c>
      <c r="S428" s="4">
        <v>247.43818327884344</v>
      </c>
      <c r="T428" s="4">
        <v>124.73764895397129</v>
      </c>
      <c r="U428" s="5">
        <v>11</v>
      </c>
      <c r="V428" s="4">
        <v>136.89006835904104</v>
      </c>
      <c r="W428" s="5">
        <v>5</v>
      </c>
    </row>
    <row r="429" spans="1:35">
      <c r="A429">
        <v>202</v>
      </c>
      <c r="B429">
        <v>2007</v>
      </c>
      <c r="C429">
        <v>28</v>
      </c>
      <c r="D429" t="s">
        <v>127</v>
      </c>
      <c r="E429" s="2" t="str">
        <f t="shared" si="12"/>
        <v>2007-Michigan</v>
      </c>
      <c r="F429" s="2" t="s">
        <v>21</v>
      </c>
      <c r="G429" s="2" t="s">
        <v>107</v>
      </c>
      <c r="H429" s="2" t="s">
        <v>107</v>
      </c>
      <c r="I429" t="str">
        <f>CONCATENATE(B429,"-",G429)</f>
        <v>2007-Big Ten</v>
      </c>
      <c r="J429" t="s">
        <v>10</v>
      </c>
      <c r="K429">
        <v>9</v>
      </c>
      <c r="L429">
        <v>4</v>
      </c>
      <c r="M429" s="6">
        <f t="shared" si="13"/>
        <v>0.69230769230769229</v>
      </c>
      <c r="N429" s="3">
        <v>0.13671197851694028</v>
      </c>
      <c r="O429" s="4">
        <v>225.04756389223309</v>
      </c>
      <c r="P429" s="5">
        <v>26</v>
      </c>
      <c r="Q429" s="6">
        <v>0.14099999999999999</v>
      </c>
      <c r="R429" s="5">
        <v>22</v>
      </c>
      <c r="S429" s="4">
        <v>227.34239570338806</v>
      </c>
      <c r="T429" s="4">
        <v>105.11708825985451</v>
      </c>
      <c r="U429" s="5">
        <v>51</v>
      </c>
      <c r="V429" s="4">
        <v>119.93047563237856</v>
      </c>
      <c r="W429" s="5">
        <v>14</v>
      </c>
      <c r="X429" s="6">
        <v>1E-3</v>
      </c>
      <c r="Y429" s="5">
        <v>56</v>
      </c>
      <c r="Z429" s="6">
        <v>-0.47699999999999998</v>
      </c>
      <c r="AA429" s="5">
        <v>11</v>
      </c>
      <c r="AB429" s="3">
        <v>7.2888921642041494E-3</v>
      </c>
      <c r="AC429" s="5">
        <v>53</v>
      </c>
      <c r="AD429" s="3">
        <v>0.12672835799096038</v>
      </c>
      <c r="AE429" s="5">
        <v>13</v>
      </c>
      <c r="AF429" s="3">
        <v>2.694728361775746E-3</v>
      </c>
      <c r="AG429" s="5">
        <v>58</v>
      </c>
      <c r="AH429" s="6">
        <v>0.52700000000000002</v>
      </c>
      <c r="AI429" s="5">
        <v>24</v>
      </c>
    </row>
    <row r="430" spans="1:35">
      <c r="A430">
        <v>586</v>
      </c>
      <c r="B430">
        <v>2008</v>
      </c>
      <c r="C430">
        <v>73</v>
      </c>
      <c r="D430" t="s">
        <v>127</v>
      </c>
      <c r="E430" s="2" t="str">
        <f t="shared" si="12"/>
        <v>2008-Michigan</v>
      </c>
      <c r="F430" s="2" t="s">
        <v>21</v>
      </c>
      <c r="G430" s="2" t="s">
        <v>107</v>
      </c>
      <c r="H430" s="2" t="s">
        <v>107</v>
      </c>
      <c r="I430" t="str">
        <f>CONCATENATE(B430,"-",G430)</f>
        <v>2008-Big Ten</v>
      </c>
      <c r="J430" t="s">
        <v>18</v>
      </c>
      <c r="K430">
        <v>3</v>
      </c>
      <c r="L430">
        <v>9</v>
      </c>
      <c r="M430" s="6">
        <f t="shared" si="13"/>
        <v>0.25</v>
      </c>
      <c r="N430" s="3">
        <v>-5.7709892781881086E-2</v>
      </c>
      <c r="O430" s="4">
        <v>195.47844910655951</v>
      </c>
      <c r="P430" s="5">
        <v>74</v>
      </c>
      <c r="Q430" s="6">
        <v>-3.5999999999999997E-2</v>
      </c>
      <c r="R430" s="5">
        <v>70</v>
      </c>
      <c r="S430" s="4">
        <v>188.45802144362378</v>
      </c>
      <c r="T430" s="4">
        <v>91.873918536685807</v>
      </c>
      <c r="U430" s="5">
        <v>92</v>
      </c>
      <c r="V430" s="4">
        <v>103.6045305698737</v>
      </c>
      <c r="W430" s="5">
        <v>57</v>
      </c>
      <c r="X430" s="6">
        <v>-0.16700000000000001</v>
      </c>
      <c r="Y430" s="5">
        <v>66</v>
      </c>
      <c r="Z430" s="6">
        <v>-0.111</v>
      </c>
      <c r="AA430" s="5">
        <v>60</v>
      </c>
      <c r="AB430" s="3">
        <v>-5.8533449631774447E-2</v>
      </c>
      <c r="AC430" s="5">
        <v>85</v>
      </c>
      <c r="AD430" s="3">
        <v>1.8237382888002755E-2</v>
      </c>
      <c r="AE430" s="5">
        <v>53</v>
      </c>
      <c r="AF430" s="3">
        <v>-1.7413826038109398E-2</v>
      </c>
      <c r="AG430" s="5">
        <v>97</v>
      </c>
      <c r="AH430" s="6">
        <v>0.47199999999999998</v>
      </c>
      <c r="AI430" s="5">
        <v>98</v>
      </c>
    </row>
    <row r="431" spans="1:35">
      <c r="A431">
        <v>461</v>
      </c>
      <c r="B431">
        <v>2009</v>
      </c>
      <c r="C431">
        <v>58</v>
      </c>
      <c r="D431" t="s">
        <v>127</v>
      </c>
      <c r="E431" s="2" t="str">
        <f t="shared" si="12"/>
        <v>2009-Michigan</v>
      </c>
      <c r="F431" s="2" t="s">
        <v>21</v>
      </c>
      <c r="G431" s="2" t="s">
        <v>107</v>
      </c>
      <c r="H431" s="2" t="s">
        <v>107</v>
      </c>
      <c r="I431" t="str">
        <f>CONCATENATE(B431,"-",G431)</f>
        <v>2009-Big Ten</v>
      </c>
      <c r="J431" t="s">
        <v>17</v>
      </c>
      <c r="K431">
        <v>5</v>
      </c>
      <c r="L431">
        <v>7</v>
      </c>
      <c r="M431" s="6">
        <f t="shared" si="13"/>
        <v>0.41666666666666669</v>
      </c>
      <c r="N431" s="3">
        <v>4.8603192340540887E-3</v>
      </c>
      <c r="O431" s="4">
        <v>207.17635499209939</v>
      </c>
      <c r="P431" s="5">
        <v>58</v>
      </c>
      <c r="Q431" s="6">
        <v>7.0000000000000001E-3</v>
      </c>
      <c r="R431" s="5">
        <v>59</v>
      </c>
      <c r="S431" s="4">
        <v>200.97206384681081</v>
      </c>
      <c r="T431" s="4">
        <v>98.022317461559155</v>
      </c>
      <c r="U431" s="5">
        <v>72</v>
      </c>
      <c r="V431" s="4">
        <v>109.15403753054025</v>
      </c>
      <c r="W431" s="5">
        <v>41</v>
      </c>
      <c r="X431" s="6">
        <v>-2.7E-2</v>
      </c>
      <c r="Y431" s="5">
        <v>66</v>
      </c>
      <c r="Z431" s="6">
        <v>-5.0000000000000001E-3</v>
      </c>
      <c r="AA431" s="5">
        <v>60</v>
      </c>
      <c r="AB431" s="3">
        <v>-2.0851288432035594E-2</v>
      </c>
      <c r="AC431" s="5">
        <v>71</v>
      </c>
      <c r="AD431" s="3">
        <v>1.4729296618823204E-2</v>
      </c>
      <c r="AE431" s="5">
        <v>46</v>
      </c>
      <c r="AF431" s="3">
        <v>1.0982311047266479E-2</v>
      </c>
      <c r="AG431" s="5">
        <v>37</v>
      </c>
      <c r="AH431" s="6">
        <v>0.50900000000000001</v>
      </c>
      <c r="AI431" s="5">
        <v>44</v>
      </c>
    </row>
    <row r="432" spans="1:35">
      <c r="A432">
        <v>402</v>
      </c>
      <c r="B432">
        <v>2010</v>
      </c>
      <c r="C432">
        <v>47</v>
      </c>
      <c r="D432" t="s">
        <v>127</v>
      </c>
      <c r="E432" s="2" t="str">
        <f t="shared" si="12"/>
        <v>2010-Michigan</v>
      </c>
      <c r="F432" s="2" t="s">
        <v>21</v>
      </c>
      <c r="G432" s="2" t="s">
        <v>107</v>
      </c>
      <c r="H432" s="2" t="s">
        <v>107</v>
      </c>
      <c r="I432" t="str">
        <f>CONCATENATE(B432,"-",G432)</f>
        <v>2010-Big Ten</v>
      </c>
      <c r="J432" t="s">
        <v>12</v>
      </c>
      <c r="K432">
        <v>7</v>
      </c>
      <c r="L432">
        <v>6</v>
      </c>
      <c r="M432" s="6">
        <f t="shared" si="13"/>
        <v>0.53846153846153844</v>
      </c>
      <c r="N432" s="3">
        <v>2.9564920230586531E-2</v>
      </c>
      <c r="O432" s="4">
        <v>213.59047616121055</v>
      </c>
      <c r="P432" s="5">
        <v>43</v>
      </c>
      <c r="Q432" s="6">
        <v>5.0000000000000001E-3</v>
      </c>
      <c r="R432" s="5">
        <v>55</v>
      </c>
      <c r="S432" s="4">
        <v>205.91298404611732</v>
      </c>
      <c r="T432" s="4">
        <v>121.0731617161874</v>
      </c>
      <c r="U432" s="5">
        <v>18</v>
      </c>
      <c r="V432" s="4">
        <v>92.51731444502316</v>
      </c>
      <c r="W432" s="5">
        <v>81</v>
      </c>
      <c r="X432" s="6">
        <v>0.60299999999999998</v>
      </c>
      <c r="Y432" s="5">
        <v>2</v>
      </c>
      <c r="Z432" s="6">
        <v>0.375</v>
      </c>
      <c r="AA432" s="5">
        <v>108</v>
      </c>
      <c r="AB432" s="3">
        <v>0.15139051547011143</v>
      </c>
      <c r="AC432" s="5">
        <v>6</v>
      </c>
      <c r="AD432" s="3">
        <v>-9.148788956501018E-2</v>
      </c>
      <c r="AE432" s="5">
        <v>104</v>
      </c>
      <c r="AF432" s="3">
        <v>-3.0337705674514714E-2</v>
      </c>
      <c r="AG432" s="5">
        <v>111</v>
      </c>
      <c r="AH432" s="6">
        <v>0.47599999999999998</v>
      </c>
      <c r="AI432" s="5">
        <v>89</v>
      </c>
    </row>
    <row r="433" spans="1:35">
      <c r="A433">
        <v>60</v>
      </c>
      <c r="B433">
        <v>2011</v>
      </c>
      <c r="C433">
        <v>9</v>
      </c>
      <c r="D433" t="s">
        <v>127</v>
      </c>
      <c r="E433" s="2" t="str">
        <f t="shared" si="12"/>
        <v>2011-Michigan</v>
      </c>
      <c r="F433" s="2" t="s">
        <v>21</v>
      </c>
      <c r="G433" s="2" t="s">
        <v>107</v>
      </c>
      <c r="H433" s="2" t="s">
        <v>111</v>
      </c>
      <c r="I433" t="str">
        <f>CONCATENATE(B433,"-",G433)</f>
        <v>2011-Big Ten</v>
      </c>
      <c r="J433" s="4" t="s">
        <v>40</v>
      </c>
      <c r="K433">
        <v>11</v>
      </c>
      <c r="L433">
        <v>2</v>
      </c>
      <c r="M433" s="6">
        <f t="shared" si="13"/>
        <v>0.84615384615384615</v>
      </c>
      <c r="N433" s="3">
        <v>0.26396390062181252</v>
      </c>
      <c r="O433" s="4">
        <v>246.91073460882063</v>
      </c>
      <c r="P433" s="5">
        <v>11</v>
      </c>
      <c r="Q433" s="6">
        <v>0.20200000000000001</v>
      </c>
      <c r="R433" s="5">
        <v>9</v>
      </c>
      <c r="S433" s="4">
        <v>252.79278012436251</v>
      </c>
      <c r="T433" s="4">
        <v>128.39084907025995</v>
      </c>
      <c r="U433" s="5">
        <v>11</v>
      </c>
      <c r="V433" s="4">
        <v>118.5198855385607</v>
      </c>
      <c r="W433" s="5">
        <v>23</v>
      </c>
      <c r="X433" s="6">
        <v>0.47199999999999998</v>
      </c>
      <c r="Y433" s="5">
        <v>9</v>
      </c>
      <c r="Z433" s="6">
        <v>-0.41399999999999998</v>
      </c>
      <c r="AA433" s="5">
        <v>16</v>
      </c>
      <c r="AB433" s="3">
        <v>0.15146906405698321</v>
      </c>
      <c r="AC433" s="5">
        <v>9</v>
      </c>
      <c r="AD433" s="3">
        <v>0.106904717936565</v>
      </c>
      <c r="AE433" s="5">
        <v>18</v>
      </c>
      <c r="AF433" s="3">
        <v>5.5901186282643163E-3</v>
      </c>
      <c r="AG433" s="5">
        <v>50</v>
      </c>
      <c r="AH433" s="6">
        <v>0.52300000000000002</v>
      </c>
      <c r="AI433" s="5">
        <v>26</v>
      </c>
    </row>
    <row r="434" spans="1:35">
      <c r="A434">
        <v>128</v>
      </c>
      <c r="B434">
        <v>2012</v>
      </c>
      <c r="C434">
        <v>20</v>
      </c>
      <c r="D434" t="s">
        <v>127</v>
      </c>
      <c r="E434" s="2" t="str">
        <f t="shared" si="12"/>
        <v>2012-Michigan</v>
      </c>
      <c r="F434" s="2" t="s">
        <v>21</v>
      </c>
      <c r="G434" s="2" t="s">
        <v>107</v>
      </c>
      <c r="H434" s="2" t="s">
        <v>111</v>
      </c>
      <c r="I434" t="str">
        <f>CONCATENATE(B434,"-",G434)</f>
        <v>2012-Big Ten</v>
      </c>
      <c r="J434" s="4" t="s">
        <v>11</v>
      </c>
      <c r="K434">
        <v>8</v>
      </c>
      <c r="L434">
        <v>5</v>
      </c>
      <c r="M434" s="6">
        <f t="shared" si="13"/>
        <v>0.61538461538461542</v>
      </c>
      <c r="N434" s="3">
        <v>0.19348347047033546</v>
      </c>
      <c r="O434" s="4">
        <v>237.73452811200156</v>
      </c>
      <c r="P434" s="5">
        <v>19</v>
      </c>
      <c r="Q434" s="6">
        <v>0.13300000000000001</v>
      </c>
      <c r="R434" s="5">
        <v>26</v>
      </c>
      <c r="S434" s="4">
        <v>238.69669409406708</v>
      </c>
      <c r="T434" s="4">
        <v>124.03238631264956</v>
      </c>
      <c r="U434" s="5">
        <v>9</v>
      </c>
      <c r="V434" s="4">
        <v>113.70214179935198</v>
      </c>
      <c r="W434" s="5">
        <v>29</v>
      </c>
      <c r="X434" s="6">
        <v>0.26700000000000002</v>
      </c>
      <c r="Y434" s="5">
        <v>25</v>
      </c>
      <c r="Z434" s="6">
        <v>-0.33800000000000002</v>
      </c>
      <c r="AA434" s="5">
        <v>26</v>
      </c>
      <c r="AB434" s="3">
        <v>0.10197094573216942</v>
      </c>
      <c r="AC434" s="5">
        <v>16</v>
      </c>
      <c r="AD434" s="3">
        <v>8.5699526423683975E-2</v>
      </c>
      <c r="AE434" s="5">
        <v>28</v>
      </c>
      <c r="AF434" s="3">
        <v>5.8129983144820565E-3</v>
      </c>
      <c r="AG434" s="5">
        <v>49</v>
      </c>
      <c r="AH434" s="6">
        <v>0.48299999999999998</v>
      </c>
      <c r="AI434" s="5">
        <v>84</v>
      </c>
    </row>
    <row r="435" spans="1:35">
      <c r="A435">
        <v>372</v>
      </c>
      <c r="B435">
        <v>2005</v>
      </c>
      <c r="C435">
        <v>42</v>
      </c>
      <c r="D435" t="s">
        <v>128</v>
      </c>
      <c r="E435" s="2" t="str">
        <f t="shared" si="12"/>
        <v>2005-Michigan State</v>
      </c>
      <c r="F435" s="2" t="s">
        <v>21</v>
      </c>
      <c r="G435" s="2" t="s">
        <v>107</v>
      </c>
      <c r="H435" s="2" t="s">
        <v>107</v>
      </c>
      <c r="I435" t="str">
        <f>CONCATENATE(B435,"-",G435)</f>
        <v>2005-Big Ten</v>
      </c>
      <c r="J435" t="s">
        <v>53</v>
      </c>
      <c r="K435">
        <v>5</v>
      </c>
      <c r="L435">
        <v>6</v>
      </c>
      <c r="M435" s="6">
        <f t="shared" si="13"/>
        <v>0.45454545454545453</v>
      </c>
      <c r="N435" s="3">
        <v>4.348773894294055E-2</v>
      </c>
      <c r="O435" s="4">
        <v>217.36418606394008</v>
      </c>
      <c r="P435" s="5">
        <v>34</v>
      </c>
      <c r="Q435" s="6">
        <v>2.5787245193492958E-2</v>
      </c>
      <c r="R435" s="5">
        <v>49</v>
      </c>
      <c r="S435" s="4">
        <v>208.69754778858811</v>
      </c>
      <c r="T435" s="4">
        <v>117.41640654019069</v>
      </c>
      <c r="U435" s="5">
        <v>20</v>
      </c>
      <c r="V435" s="4">
        <v>99.947779523749404</v>
      </c>
      <c r="W435" s="5">
        <v>65</v>
      </c>
      <c r="X435" s="6"/>
      <c r="Y435" s="5"/>
      <c r="Z435" s="6"/>
      <c r="AA435" s="5"/>
      <c r="AB435" s="3"/>
      <c r="AC435" s="5"/>
      <c r="AD435" s="3"/>
      <c r="AE435" s="5"/>
      <c r="AF435" s="3"/>
      <c r="AG435" s="5"/>
      <c r="AH435" s="6"/>
      <c r="AI435" s="5"/>
    </row>
    <row r="436" spans="1:35">
      <c r="A436">
        <v>597</v>
      </c>
      <c r="B436">
        <v>2006</v>
      </c>
      <c r="C436">
        <v>72</v>
      </c>
      <c r="D436" t="s">
        <v>128</v>
      </c>
      <c r="E436" s="2" t="str">
        <f t="shared" si="12"/>
        <v>2006-Michigan State</v>
      </c>
      <c r="F436" s="2" t="s">
        <v>21</v>
      </c>
      <c r="G436" s="2" t="s">
        <v>107</v>
      </c>
      <c r="H436" s="2" t="s">
        <v>107</v>
      </c>
      <c r="I436" t="str">
        <f>CONCATENATE(B436,"-",G436)</f>
        <v>2006-Big Ten</v>
      </c>
      <c r="J436" t="s">
        <v>9</v>
      </c>
      <c r="K436">
        <v>4</v>
      </c>
      <c r="L436">
        <v>8</v>
      </c>
      <c r="M436" s="6">
        <f t="shared" si="13"/>
        <v>0.33333333333333331</v>
      </c>
      <c r="N436" s="3">
        <v>-6.2570357869350918E-2</v>
      </c>
      <c r="O436" s="4">
        <v>191.23903953200775</v>
      </c>
      <c r="P436" s="5">
        <v>75</v>
      </c>
      <c r="Q436" s="6">
        <v>-5.4404479928372301E-2</v>
      </c>
      <c r="R436" s="5">
        <v>72</v>
      </c>
      <c r="S436" s="4">
        <v>187.48592842612982</v>
      </c>
      <c r="T436" s="4">
        <v>95.839565550912141</v>
      </c>
      <c r="U436" s="5">
        <v>74</v>
      </c>
      <c r="V436" s="4">
        <v>95.399473981095582</v>
      </c>
      <c r="W436" s="5">
        <v>75</v>
      </c>
    </row>
    <row r="437" spans="1:35">
      <c r="A437">
        <v>298</v>
      </c>
      <c r="B437">
        <v>2007</v>
      </c>
      <c r="C437">
        <v>39</v>
      </c>
      <c r="D437" t="s">
        <v>128</v>
      </c>
      <c r="E437" s="2" t="str">
        <f t="shared" si="12"/>
        <v>2007-Michigan State</v>
      </c>
      <c r="F437" s="2" t="s">
        <v>21</v>
      </c>
      <c r="G437" s="2" t="s">
        <v>107</v>
      </c>
      <c r="H437" s="2" t="s">
        <v>107</v>
      </c>
      <c r="I437" t="str">
        <f>CONCATENATE(B437,"-",G437)</f>
        <v>2007-Big Ten</v>
      </c>
      <c r="J437" t="s">
        <v>12</v>
      </c>
      <c r="K437">
        <v>7</v>
      </c>
      <c r="L437">
        <v>6</v>
      </c>
      <c r="M437" s="6">
        <f t="shared" si="13"/>
        <v>0.53846153846153844</v>
      </c>
      <c r="N437" s="3">
        <v>8.3676854779485318E-2</v>
      </c>
      <c r="O437" s="4">
        <v>218.80790223664195</v>
      </c>
      <c r="P437" s="5">
        <v>36</v>
      </c>
      <c r="Q437" s="6">
        <v>0.09</v>
      </c>
      <c r="R437" s="5">
        <v>35</v>
      </c>
      <c r="S437" s="4">
        <v>216.73537095589705</v>
      </c>
      <c r="T437" s="4">
        <v>113.48576780500203</v>
      </c>
      <c r="U437" s="5">
        <v>31</v>
      </c>
      <c r="V437" s="4">
        <v>105.32213443163994</v>
      </c>
      <c r="W437" s="5">
        <v>51</v>
      </c>
      <c r="X437" s="6">
        <v>0.16</v>
      </c>
      <c r="Y437" s="5">
        <v>36</v>
      </c>
      <c r="Z437" s="6">
        <v>-6.2E-2</v>
      </c>
      <c r="AA437" s="5">
        <v>55</v>
      </c>
      <c r="AB437" s="3">
        <v>5.6952383999514078E-2</v>
      </c>
      <c r="AC437" s="5">
        <v>34</v>
      </c>
      <c r="AD437" s="3">
        <v>1.7086470550555549E-2</v>
      </c>
      <c r="AE437" s="5">
        <v>53</v>
      </c>
      <c r="AF437" s="3">
        <v>9.6380002294156834E-3</v>
      </c>
      <c r="AG437" s="5">
        <v>38</v>
      </c>
      <c r="AH437" s="6">
        <v>0.54</v>
      </c>
      <c r="AI437" s="5">
        <v>10</v>
      </c>
    </row>
    <row r="438" spans="1:35">
      <c r="A438">
        <v>327</v>
      </c>
      <c r="B438">
        <v>2008</v>
      </c>
      <c r="C438">
        <v>39</v>
      </c>
      <c r="D438" t="s">
        <v>128</v>
      </c>
      <c r="E438" s="2" t="str">
        <f t="shared" si="12"/>
        <v>2008-Michigan State</v>
      </c>
      <c r="F438" s="2" t="s">
        <v>21</v>
      </c>
      <c r="G438" s="2" t="s">
        <v>107</v>
      </c>
      <c r="H438" s="2" t="s">
        <v>107</v>
      </c>
      <c r="I438" t="str">
        <f>CONCATENATE(B438,"-",G438)</f>
        <v>2008-Big Ten</v>
      </c>
      <c r="J438" t="s">
        <v>10</v>
      </c>
      <c r="K438">
        <v>9</v>
      </c>
      <c r="L438">
        <v>4</v>
      </c>
      <c r="M438" s="6">
        <f t="shared" si="13"/>
        <v>0.69230769230769229</v>
      </c>
      <c r="N438" s="3">
        <v>6.500259547293849E-2</v>
      </c>
      <c r="O438" s="4">
        <v>217.30344115690832</v>
      </c>
      <c r="P438" s="5">
        <v>37</v>
      </c>
      <c r="Q438" s="6">
        <v>0.05</v>
      </c>
      <c r="R438" s="5">
        <v>44</v>
      </c>
      <c r="S438" s="4">
        <v>213.0005190945877</v>
      </c>
      <c r="T438" s="4">
        <v>105.16223006756951</v>
      </c>
      <c r="U438" s="5">
        <v>50</v>
      </c>
      <c r="V438" s="4">
        <v>112.1412110893388</v>
      </c>
      <c r="W438" s="5">
        <v>28</v>
      </c>
      <c r="X438" s="6">
        <v>2.8000000000000001E-2</v>
      </c>
      <c r="Y438" s="5">
        <v>24</v>
      </c>
      <c r="Z438" s="6">
        <v>-0.09</v>
      </c>
      <c r="AA438" s="5">
        <v>63</v>
      </c>
      <c r="AB438" s="3">
        <v>1.0508990151893195E-2</v>
      </c>
      <c r="AC438" s="5">
        <v>58</v>
      </c>
      <c r="AD438" s="3">
        <v>3.7933398206372634E-2</v>
      </c>
      <c r="AE438" s="5">
        <v>38</v>
      </c>
      <c r="AF438" s="3">
        <v>1.6560207114672661E-2</v>
      </c>
      <c r="AG438" s="5">
        <v>24</v>
      </c>
      <c r="AH438" s="6">
        <v>0.53500000000000003</v>
      </c>
      <c r="AI438" s="5">
        <v>16</v>
      </c>
    </row>
    <row r="439" spans="1:35">
      <c r="A439">
        <v>350</v>
      </c>
      <c r="B439">
        <v>2009</v>
      </c>
      <c r="C439">
        <v>46</v>
      </c>
      <c r="D439" t="s">
        <v>128</v>
      </c>
      <c r="E439" s="2" t="str">
        <f t="shared" si="12"/>
        <v>2009-Michigan State</v>
      </c>
      <c r="F439" s="2" t="s">
        <v>21</v>
      </c>
      <c r="G439" s="2" t="s">
        <v>107</v>
      </c>
      <c r="H439" s="2" t="s">
        <v>107</v>
      </c>
      <c r="I439" t="str">
        <f>CONCATENATE(B439,"-",G439)</f>
        <v>2009-Big Ten</v>
      </c>
      <c r="J439" t="s">
        <v>13</v>
      </c>
      <c r="K439">
        <v>6</v>
      </c>
      <c r="L439">
        <v>7</v>
      </c>
      <c r="M439" s="6">
        <f t="shared" si="13"/>
        <v>0.46153846153846156</v>
      </c>
      <c r="N439" s="3">
        <v>5.4340387347981571E-2</v>
      </c>
      <c r="O439" s="4">
        <v>208.92585566071571</v>
      </c>
      <c r="P439" s="5">
        <v>53</v>
      </c>
      <c r="Q439" s="6">
        <v>7.0000000000000007E-2</v>
      </c>
      <c r="R439" s="5">
        <v>41</v>
      </c>
      <c r="S439" s="4">
        <v>210.8680774695963</v>
      </c>
      <c r="T439" s="4">
        <v>112.58038631626553</v>
      </c>
      <c r="U439" s="5">
        <v>34</v>
      </c>
      <c r="V439" s="4">
        <v>96.345469344450166</v>
      </c>
      <c r="W439" s="5">
        <v>66</v>
      </c>
      <c r="X439" s="6">
        <v>0.253</v>
      </c>
      <c r="Y439" s="5">
        <v>24</v>
      </c>
      <c r="Z439" s="6">
        <v>-1E-3</v>
      </c>
      <c r="AA439" s="5">
        <v>63</v>
      </c>
      <c r="AB439" s="3">
        <v>6.5487543894972758E-2</v>
      </c>
      <c r="AC439" s="5">
        <v>27</v>
      </c>
      <c r="AD439" s="3">
        <v>-2.0658622364713056E-2</v>
      </c>
      <c r="AE439" s="5">
        <v>68</v>
      </c>
      <c r="AF439" s="3">
        <v>9.5114658177218661E-3</v>
      </c>
      <c r="AG439" s="5">
        <v>41</v>
      </c>
      <c r="AH439" s="6">
        <v>0.51200000000000001</v>
      </c>
      <c r="AI439" s="5">
        <v>41</v>
      </c>
    </row>
    <row r="440" spans="1:35">
      <c r="A440">
        <v>178</v>
      </c>
      <c r="B440">
        <v>2010</v>
      </c>
      <c r="C440">
        <v>25</v>
      </c>
      <c r="D440" t="s">
        <v>128</v>
      </c>
      <c r="E440" s="2" t="str">
        <f t="shared" si="12"/>
        <v>2010-Michigan State</v>
      </c>
      <c r="F440" s="2" t="s">
        <v>21</v>
      </c>
      <c r="G440" s="2" t="s">
        <v>107</v>
      </c>
      <c r="H440" s="2" t="s">
        <v>107</v>
      </c>
      <c r="I440" t="str">
        <f>CONCATENATE(B440,"-",G440)</f>
        <v>2010-Big Ten</v>
      </c>
      <c r="J440" t="s">
        <v>40</v>
      </c>
      <c r="K440">
        <v>11</v>
      </c>
      <c r="L440">
        <v>2</v>
      </c>
      <c r="M440" s="6">
        <f t="shared" si="13"/>
        <v>0.84615384615384615</v>
      </c>
      <c r="N440" s="3">
        <v>0.14771660068217429</v>
      </c>
      <c r="O440" s="4">
        <v>230.15109294982568</v>
      </c>
      <c r="P440" s="5">
        <v>27</v>
      </c>
      <c r="Q440" s="6">
        <v>8.2000000000000003E-2</v>
      </c>
      <c r="R440" s="5">
        <v>39</v>
      </c>
      <c r="S440" s="4">
        <v>229.54332013643486</v>
      </c>
      <c r="T440" s="4">
        <v>116.39898130030799</v>
      </c>
      <c r="U440" s="5">
        <v>22</v>
      </c>
      <c r="V440" s="4">
        <v>113.75211164951767</v>
      </c>
      <c r="W440" s="5">
        <v>29</v>
      </c>
      <c r="X440" s="6">
        <v>0.20699999999999999</v>
      </c>
      <c r="Y440" s="5">
        <v>30</v>
      </c>
      <c r="Z440" s="6">
        <v>-0.20499999999999999</v>
      </c>
      <c r="AA440" s="5">
        <v>32</v>
      </c>
      <c r="AB440" s="3">
        <v>7.2172233390575047E-2</v>
      </c>
      <c r="AC440" s="5">
        <v>24</v>
      </c>
      <c r="AD440" s="3">
        <v>6.3880211678329121E-2</v>
      </c>
      <c r="AE440" s="5">
        <v>35</v>
      </c>
      <c r="AF440" s="3">
        <v>1.1664155613270125E-2</v>
      </c>
      <c r="AG440" s="5">
        <v>40</v>
      </c>
      <c r="AH440" s="6">
        <v>0.48099999999999998</v>
      </c>
      <c r="AI440" s="5">
        <v>86</v>
      </c>
    </row>
    <row r="441" spans="1:35">
      <c r="A441">
        <v>78</v>
      </c>
      <c r="B441">
        <v>2011</v>
      </c>
      <c r="C441">
        <v>11</v>
      </c>
      <c r="D441" t="s">
        <v>128</v>
      </c>
      <c r="E441" s="2" t="str">
        <f t="shared" si="12"/>
        <v>2011-Michigan State</v>
      </c>
      <c r="F441" s="2" t="s">
        <v>21</v>
      </c>
      <c r="G441" s="2" t="s">
        <v>107</v>
      </c>
      <c r="H441" s="2" t="s">
        <v>111</v>
      </c>
      <c r="I441" t="str">
        <f>CONCATENATE(B441,"-",G441)</f>
        <v>2011-Big Ten</v>
      </c>
      <c r="J441" s="4" t="s">
        <v>61</v>
      </c>
      <c r="K441">
        <v>11</v>
      </c>
      <c r="L441">
        <v>3</v>
      </c>
      <c r="M441" s="6">
        <f t="shared" si="13"/>
        <v>0.7857142857142857</v>
      </c>
      <c r="N441" s="3">
        <v>0.23783392686256258</v>
      </c>
      <c r="O441" s="4">
        <v>245.33374985283885</v>
      </c>
      <c r="P441" s="5">
        <v>13</v>
      </c>
      <c r="Q441" s="6">
        <v>0.187</v>
      </c>
      <c r="R441" s="5">
        <v>11</v>
      </c>
      <c r="S441" s="4">
        <v>247.56678537251253</v>
      </c>
      <c r="T441" s="4">
        <v>108.01263751316843</v>
      </c>
      <c r="U441" s="5">
        <v>43</v>
      </c>
      <c r="V441" s="4">
        <v>137.32111233967041</v>
      </c>
      <c r="W441" s="5">
        <v>6</v>
      </c>
      <c r="X441" s="6">
        <v>0.15</v>
      </c>
      <c r="Y441" s="5">
        <v>41</v>
      </c>
      <c r="Z441" s="6">
        <v>-0.54200000000000004</v>
      </c>
      <c r="AA441" s="5">
        <v>6</v>
      </c>
      <c r="AB441" s="3">
        <v>4.1267765753668334E-2</v>
      </c>
      <c r="AC441" s="5">
        <v>40</v>
      </c>
      <c r="AD441" s="3">
        <v>0.17902212408841559</v>
      </c>
      <c r="AE441" s="5">
        <v>5</v>
      </c>
      <c r="AF441" s="3">
        <v>1.7544037020478655E-2</v>
      </c>
      <c r="AG441" s="5">
        <v>19</v>
      </c>
      <c r="AH441" s="6">
        <v>0.53900000000000003</v>
      </c>
      <c r="AI441" s="5">
        <v>11</v>
      </c>
    </row>
    <row r="442" spans="1:35">
      <c r="A442">
        <v>370</v>
      </c>
      <c r="B442">
        <v>2012</v>
      </c>
      <c r="C442">
        <v>15</v>
      </c>
      <c r="D442" t="s">
        <v>128</v>
      </c>
      <c r="E442" s="2" t="str">
        <f t="shared" si="12"/>
        <v>2012-Michigan State</v>
      </c>
      <c r="F442" s="2" t="s">
        <v>21</v>
      </c>
      <c r="G442" s="2" t="s">
        <v>107</v>
      </c>
      <c r="H442" s="2" t="s">
        <v>111</v>
      </c>
      <c r="I442" t="str">
        <f>CONCATENATE(B442,"-",G442)</f>
        <v>2012-Big Ten</v>
      </c>
      <c r="J442" s="4" t="s">
        <v>12</v>
      </c>
      <c r="K442">
        <v>7</v>
      </c>
      <c r="L442">
        <v>6</v>
      </c>
      <c r="M442" s="6">
        <f t="shared" si="13"/>
        <v>0.53846153846153844</v>
      </c>
      <c r="N442" s="3">
        <v>0.20682698851690406</v>
      </c>
      <c r="O442" s="4">
        <v>241.34612318185768</v>
      </c>
      <c r="P442" s="5">
        <v>16</v>
      </c>
      <c r="Q442" s="6">
        <v>0.14199999999999999</v>
      </c>
      <c r="R442" s="5">
        <v>23</v>
      </c>
      <c r="S442" s="4">
        <v>241.36539770338081</v>
      </c>
      <c r="T442" s="4">
        <v>104.10420129386317</v>
      </c>
      <c r="U442" s="5">
        <v>59</v>
      </c>
      <c r="V442" s="4">
        <v>137.24192188799452</v>
      </c>
      <c r="W442" s="5">
        <v>5</v>
      </c>
      <c r="X442" s="6">
        <v>-5.6000000000000001E-2</v>
      </c>
      <c r="Y442" s="5">
        <v>66</v>
      </c>
      <c r="Z442" s="6">
        <v>-0.68300000000000005</v>
      </c>
      <c r="AA442" s="5">
        <v>2</v>
      </c>
      <c r="AB442" s="3">
        <v>-6.6572138807236714E-3</v>
      </c>
      <c r="AC442" s="5">
        <v>61</v>
      </c>
      <c r="AD442" s="3">
        <v>0.20790167538195775</v>
      </c>
      <c r="AE442" s="5">
        <v>3</v>
      </c>
      <c r="AF442" s="3">
        <v>5.5825270156699908E-3</v>
      </c>
      <c r="AG442" s="5">
        <v>50</v>
      </c>
      <c r="AH442" s="6">
        <v>0.499</v>
      </c>
      <c r="AI442" s="5">
        <v>65</v>
      </c>
    </row>
    <row r="443" spans="1:35">
      <c r="A443">
        <v>642</v>
      </c>
      <c r="B443">
        <v>2005</v>
      </c>
      <c r="C443">
        <v>86</v>
      </c>
      <c r="D443" t="s">
        <v>129</v>
      </c>
      <c r="E443" s="2" t="str">
        <f t="shared" si="12"/>
        <v>2005-Middle Tennessee</v>
      </c>
      <c r="F443" s="2" t="s">
        <v>6</v>
      </c>
      <c r="G443" s="2" t="s">
        <v>42</v>
      </c>
      <c r="H443" s="2" t="s">
        <v>42</v>
      </c>
      <c r="I443" t="str">
        <f>CONCATENATE(B443,"-",G443)</f>
        <v>2005-Sun Belt</v>
      </c>
      <c r="J443" t="s">
        <v>8</v>
      </c>
      <c r="K443">
        <v>4</v>
      </c>
      <c r="L443">
        <v>7</v>
      </c>
      <c r="M443" s="6">
        <f t="shared" si="13"/>
        <v>0.36363636363636365</v>
      </c>
      <c r="N443" s="3">
        <v>-8.5595097889799951E-2</v>
      </c>
      <c r="O443" s="4">
        <v>186.35734980556154</v>
      </c>
      <c r="P443" s="5">
        <v>88</v>
      </c>
      <c r="Q443" s="6">
        <v>-8.100073205270808E-2</v>
      </c>
      <c r="R443" s="5">
        <v>85</v>
      </c>
      <c r="S443" s="4">
        <v>182.88098042204001</v>
      </c>
      <c r="T443" s="4">
        <v>92.12123682885759</v>
      </c>
      <c r="U443" s="5">
        <v>87</v>
      </c>
      <c r="V443" s="4">
        <v>94.23611297670395</v>
      </c>
      <c r="W443" s="5">
        <v>79</v>
      </c>
      <c r="X443" s="6"/>
      <c r="Y443" s="5"/>
      <c r="Z443" s="6"/>
      <c r="AA443" s="5"/>
      <c r="AB443" s="3"/>
      <c r="AC443" s="5"/>
      <c r="AD443" s="3"/>
      <c r="AE443" s="5"/>
      <c r="AF443" s="3"/>
      <c r="AG443" s="5"/>
      <c r="AH443" s="6"/>
      <c r="AI443" s="5"/>
    </row>
    <row r="444" spans="1:35">
      <c r="A444">
        <v>672</v>
      </c>
      <c r="B444">
        <v>2006</v>
      </c>
      <c r="C444">
        <v>88</v>
      </c>
      <c r="D444" t="s">
        <v>129</v>
      </c>
      <c r="E444" s="2" t="str">
        <f t="shared" si="12"/>
        <v>2006-Middle Tennessee</v>
      </c>
      <c r="F444" s="2" t="s">
        <v>6</v>
      </c>
      <c r="G444" s="2" t="s">
        <v>42</v>
      </c>
      <c r="H444" s="2" t="s">
        <v>42</v>
      </c>
      <c r="I444" t="str">
        <f>CONCATENATE(B444,"-",G444)</f>
        <v>2006-Sun Belt</v>
      </c>
      <c r="J444" t="s">
        <v>12</v>
      </c>
      <c r="K444">
        <v>7</v>
      </c>
      <c r="L444">
        <v>6</v>
      </c>
      <c r="M444" s="6">
        <f t="shared" si="13"/>
        <v>0.53846153846153844</v>
      </c>
      <c r="N444" s="3">
        <v>-0.10089779223239645</v>
      </c>
      <c r="O444" s="4">
        <v>189.80649918356622</v>
      </c>
      <c r="P444" s="5">
        <v>81</v>
      </c>
      <c r="Q444" s="6">
        <v>-0.12409838587299329</v>
      </c>
      <c r="R444" s="5">
        <v>95</v>
      </c>
      <c r="S444" s="4">
        <v>179.82044155352071</v>
      </c>
      <c r="T444" s="4">
        <v>92.425011134329623</v>
      </c>
      <c r="U444" s="5">
        <v>91</v>
      </c>
      <c r="V444" s="4">
        <v>97.381488049236609</v>
      </c>
      <c r="W444" s="5">
        <v>64</v>
      </c>
    </row>
    <row r="445" spans="1:35">
      <c r="A445">
        <v>706</v>
      </c>
      <c r="B445">
        <v>2007</v>
      </c>
      <c r="C445">
        <v>85</v>
      </c>
      <c r="D445" t="s">
        <v>129</v>
      </c>
      <c r="E445" s="2" t="str">
        <f t="shared" si="12"/>
        <v>2007-Middle Tennessee</v>
      </c>
      <c r="F445" s="2" t="s">
        <v>6</v>
      </c>
      <c r="G445" s="2" t="s">
        <v>42</v>
      </c>
      <c r="H445" s="2" t="s">
        <v>42</v>
      </c>
      <c r="I445" t="str">
        <f>CONCATENATE(B445,"-",G445)</f>
        <v>2007-Sun Belt</v>
      </c>
      <c r="J445" t="s">
        <v>17</v>
      </c>
      <c r="K445">
        <v>5</v>
      </c>
      <c r="L445">
        <v>7</v>
      </c>
      <c r="M445" s="6">
        <f t="shared" si="13"/>
        <v>0.41666666666666669</v>
      </c>
      <c r="N445" s="3">
        <v>-0.11519131147801714</v>
      </c>
      <c r="O445" s="4">
        <v>184.724383546176</v>
      </c>
      <c r="P445" s="5">
        <v>90</v>
      </c>
      <c r="Q445" s="6">
        <v>-0.109</v>
      </c>
      <c r="R445" s="5">
        <v>87</v>
      </c>
      <c r="S445" s="4">
        <v>176.96173770439657</v>
      </c>
      <c r="T445" s="4">
        <v>92.438951264832312</v>
      </c>
      <c r="U445" s="5">
        <v>88</v>
      </c>
      <c r="V445" s="4">
        <v>92.285432281343688</v>
      </c>
      <c r="W445" s="5">
        <v>86</v>
      </c>
      <c r="X445" s="6">
        <v>-0.153</v>
      </c>
      <c r="Y445" s="5">
        <v>85</v>
      </c>
      <c r="Z445" s="6">
        <v>0.13800000000000001</v>
      </c>
      <c r="AA445" s="5">
        <v>75</v>
      </c>
      <c r="AB445" s="3">
        <v>-5.3382475974518694E-2</v>
      </c>
      <c r="AC445" s="5">
        <v>88</v>
      </c>
      <c r="AD445" s="3">
        <v>-5.2170835274082769E-2</v>
      </c>
      <c r="AE445" s="5">
        <v>84</v>
      </c>
      <c r="AF445" s="3">
        <v>-9.6380002294156834E-3</v>
      </c>
      <c r="AG445" s="5">
        <v>82</v>
      </c>
      <c r="AH445" s="6">
        <v>0.53200000000000003</v>
      </c>
      <c r="AI445" s="5">
        <v>17</v>
      </c>
    </row>
    <row r="446" spans="1:35">
      <c r="A446">
        <v>782</v>
      </c>
      <c r="B446">
        <v>2008</v>
      </c>
      <c r="C446">
        <v>99</v>
      </c>
      <c r="D446" t="s">
        <v>129</v>
      </c>
      <c r="E446" s="2" t="str">
        <f t="shared" si="12"/>
        <v>2008-Middle Tennessee</v>
      </c>
      <c r="F446" s="2" t="s">
        <v>6</v>
      </c>
      <c r="G446" s="2" t="s">
        <v>42</v>
      </c>
      <c r="H446" s="2" t="s">
        <v>42</v>
      </c>
      <c r="I446" t="str">
        <f>CONCATENATE(B446,"-",G446)</f>
        <v>2008-Sun Belt</v>
      </c>
      <c r="J446" t="s">
        <v>17</v>
      </c>
      <c r="K446">
        <v>5</v>
      </c>
      <c r="L446">
        <v>7</v>
      </c>
      <c r="M446" s="6">
        <f t="shared" si="13"/>
        <v>0.41666666666666669</v>
      </c>
      <c r="N446" s="3">
        <v>-0.15803948445583907</v>
      </c>
      <c r="O446" s="4">
        <v>181.04771527704997</v>
      </c>
      <c r="P446" s="5">
        <v>102</v>
      </c>
      <c r="Q446" s="6">
        <v>-0.124</v>
      </c>
      <c r="R446" s="5">
        <v>92</v>
      </c>
      <c r="S446" s="4">
        <v>168.39210310883217</v>
      </c>
      <c r="T446" s="4">
        <v>89.448161056567173</v>
      </c>
      <c r="U446" s="5">
        <v>99</v>
      </c>
      <c r="V446" s="4">
        <v>91.599554220482801</v>
      </c>
      <c r="W446" s="5">
        <v>95</v>
      </c>
      <c r="X446" s="6">
        <v>-0.248</v>
      </c>
      <c r="Y446" s="5">
        <v>112</v>
      </c>
      <c r="Z446" s="6">
        <v>0.30199999999999999</v>
      </c>
      <c r="AA446" s="5">
        <v>37</v>
      </c>
      <c r="AB446" s="3">
        <v>-7.8749783113903668E-2</v>
      </c>
      <c r="AC446" s="5">
        <v>96</v>
      </c>
      <c r="AD446" s="3">
        <v>-8.3557795959119066E-2</v>
      </c>
      <c r="AE446" s="5">
        <v>97</v>
      </c>
      <c r="AF446" s="3">
        <v>4.268094617183674E-3</v>
      </c>
      <c r="AG446" s="5">
        <v>50</v>
      </c>
      <c r="AH446" s="6">
        <v>0.502</v>
      </c>
      <c r="AI446" s="5">
        <v>58</v>
      </c>
    </row>
    <row r="447" spans="1:35">
      <c r="A447">
        <v>579</v>
      </c>
      <c r="B447">
        <v>2009</v>
      </c>
      <c r="C447">
        <v>71</v>
      </c>
      <c r="D447" t="s">
        <v>129</v>
      </c>
      <c r="E447" s="2" t="str">
        <f t="shared" si="12"/>
        <v>2009-Middle Tennessee</v>
      </c>
      <c r="F447" s="2" t="s">
        <v>6</v>
      </c>
      <c r="G447" s="2" t="s">
        <v>42</v>
      </c>
      <c r="H447" s="2" t="s">
        <v>42</v>
      </c>
      <c r="I447" t="str">
        <f>CONCATENATE(B447,"-",G447)</f>
        <v>2009-Sun Belt</v>
      </c>
      <c r="J447" t="s">
        <v>27</v>
      </c>
      <c r="K447">
        <v>10</v>
      </c>
      <c r="L447">
        <v>3</v>
      </c>
      <c r="M447" s="6">
        <f t="shared" si="13"/>
        <v>0.76923076923076927</v>
      </c>
      <c r="N447" s="3">
        <v>-5.457011756598211E-2</v>
      </c>
      <c r="O447" s="4">
        <v>205.53903496872815</v>
      </c>
      <c r="P447" s="5">
        <v>61</v>
      </c>
      <c r="Q447" s="6">
        <v>-0.06</v>
      </c>
      <c r="R447" s="5">
        <v>77</v>
      </c>
      <c r="S447" s="4">
        <v>189.08597648680359</v>
      </c>
      <c r="T447" s="4">
        <v>92.682278947198242</v>
      </c>
      <c r="U447" s="5">
        <v>89</v>
      </c>
      <c r="V447" s="4">
        <v>112.85675602152989</v>
      </c>
      <c r="W447" s="5">
        <v>40</v>
      </c>
      <c r="X447" s="6">
        <v>-0.45600000000000002</v>
      </c>
      <c r="Y447" s="5">
        <v>112</v>
      </c>
      <c r="Z447" s="6">
        <v>-0.19</v>
      </c>
      <c r="AA447" s="5">
        <v>37</v>
      </c>
      <c r="AB447" s="3">
        <v>-0.1071317435437299</v>
      </c>
      <c r="AC447" s="5">
        <v>105</v>
      </c>
      <c r="AD447" s="3">
        <v>5.5758262943291427E-2</v>
      </c>
      <c r="AE447" s="5">
        <v>33</v>
      </c>
      <c r="AF447" s="3">
        <v>-3.1966369655436395E-3</v>
      </c>
      <c r="AG447" s="5">
        <v>68</v>
      </c>
      <c r="AH447" s="6">
        <v>0.51600000000000001</v>
      </c>
      <c r="AI447" s="5">
        <v>36</v>
      </c>
    </row>
    <row r="448" spans="1:35">
      <c r="A448">
        <v>699</v>
      </c>
      <c r="B448">
        <v>2010</v>
      </c>
      <c r="C448">
        <v>89</v>
      </c>
      <c r="D448" t="s">
        <v>129</v>
      </c>
      <c r="E448" s="2" t="str">
        <f t="shared" si="12"/>
        <v>2010-Middle Tennessee</v>
      </c>
      <c r="F448" s="2" t="s">
        <v>6</v>
      </c>
      <c r="G448" s="2" t="s">
        <v>42</v>
      </c>
      <c r="H448" s="2" t="s">
        <v>42</v>
      </c>
      <c r="I448" t="str">
        <f>CONCATENATE(B448,"-",G448)</f>
        <v>2010-Sun Belt</v>
      </c>
      <c r="J448" t="s">
        <v>13</v>
      </c>
      <c r="K448">
        <v>6</v>
      </c>
      <c r="L448">
        <v>7</v>
      </c>
      <c r="M448" s="6">
        <f t="shared" si="13"/>
        <v>0.46153846153846156</v>
      </c>
      <c r="N448" s="3">
        <v>-0.11148773497814125</v>
      </c>
      <c r="O448" s="4">
        <v>177.9312799536533</v>
      </c>
      <c r="P448" s="5">
        <v>99</v>
      </c>
      <c r="Q448" s="6">
        <v>-0.107</v>
      </c>
      <c r="R448" s="5">
        <v>90</v>
      </c>
      <c r="S448" s="4">
        <v>177.70245300437176</v>
      </c>
      <c r="T448" s="4">
        <v>88.379658736672951</v>
      </c>
      <c r="U448" s="5">
        <v>107</v>
      </c>
      <c r="V448" s="4">
        <v>89.551621216980351</v>
      </c>
      <c r="W448" s="5">
        <v>110</v>
      </c>
      <c r="X448" s="6">
        <v>-0.30399999999999999</v>
      </c>
      <c r="Y448" s="5">
        <v>101</v>
      </c>
      <c r="Z448" s="6">
        <v>-5.7000000000000002E-2</v>
      </c>
      <c r="AA448" s="5">
        <v>48</v>
      </c>
      <c r="AB448" s="3">
        <v>-9.0366551285278762E-2</v>
      </c>
      <c r="AC448" s="5">
        <v>104</v>
      </c>
      <c r="AD448" s="3">
        <v>-2.7171283099745595E-2</v>
      </c>
      <c r="AE448" s="5">
        <v>67</v>
      </c>
      <c r="AF448" s="3">
        <v>6.0500994068830981E-3</v>
      </c>
      <c r="AG448" s="5">
        <v>48</v>
      </c>
      <c r="AH448" s="6">
        <v>0.48</v>
      </c>
      <c r="AI448" s="5">
        <v>87</v>
      </c>
    </row>
    <row r="449" spans="1:35">
      <c r="A449">
        <v>939</v>
      </c>
      <c r="B449">
        <v>2011</v>
      </c>
      <c r="C449">
        <v>115</v>
      </c>
      <c r="D449" t="s">
        <v>129</v>
      </c>
      <c r="E449" s="2" t="str">
        <f t="shared" si="12"/>
        <v>2011-Middle Tennessee</v>
      </c>
      <c r="F449" s="2" t="s">
        <v>6</v>
      </c>
      <c r="G449" s="2" t="s">
        <v>42</v>
      </c>
      <c r="H449" s="2" t="s">
        <v>42</v>
      </c>
      <c r="I449" t="str">
        <f>CONCATENATE(B449,"-",G449)</f>
        <v>2011-Sun Belt</v>
      </c>
      <c r="J449" s="4" t="s">
        <v>45</v>
      </c>
      <c r="K449">
        <v>2</v>
      </c>
      <c r="L449">
        <v>10</v>
      </c>
      <c r="M449" s="6">
        <f t="shared" si="13"/>
        <v>0.16666666666666666</v>
      </c>
      <c r="N449" s="3">
        <v>-0.29473030422847812</v>
      </c>
      <c r="O449" s="4">
        <v>161.39015887150299</v>
      </c>
      <c r="P449" s="5">
        <v>114</v>
      </c>
      <c r="Q449" s="6">
        <v>-0.24</v>
      </c>
      <c r="R449" s="5">
        <v>116</v>
      </c>
      <c r="S449" s="4">
        <v>141.05393915430437</v>
      </c>
      <c r="T449" s="4">
        <v>82.368923437253997</v>
      </c>
      <c r="U449" s="5">
        <v>109</v>
      </c>
      <c r="V449" s="4">
        <v>79.021235434249007</v>
      </c>
      <c r="W449" s="5">
        <v>115</v>
      </c>
      <c r="X449" s="6">
        <v>-0.4</v>
      </c>
      <c r="Y449" s="5">
        <v>106</v>
      </c>
      <c r="Z449" s="6">
        <v>0.47799999999999998</v>
      </c>
      <c r="AA449" s="5">
        <v>109</v>
      </c>
      <c r="AB449" s="3">
        <v>-0.12168579090430567</v>
      </c>
      <c r="AC449" s="5">
        <v>109</v>
      </c>
      <c r="AD449" s="3">
        <v>-0.14907129503531966</v>
      </c>
      <c r="AE449" s="5">
        <v>116</v>
      </c>
      <c r="AF449" s="3">
        <v>-2.3973218288852821E-2</v>
      </c>
      <c r="AG449" s="5">
        <v>99</v>
      </c>
      <c r="AH449" s="6">
        <v>0.48499999999999999</v>
      </c>
      <c r="AI449" s="5">
        <v>80</v>
      </c>
    </row>
    <row r="450" spans="1:35">
      <c r="A450">
        <v>414</v>
      </c>
      <c r="B450">
        <v>2012</v>
      </c>
      <c r="C450">
        <v>96</v>
      </c>
      <c r="D450" t="s">
        <v>129</v>
      </c>
      <c r="E450" s="2" t="str">
        <f t="shared" ref="E450:E513" si="14">CONCATENATE(B450,"-",D450)</f>
        <v>2012-Middle Tennessee</v>
      </c>
      <c r="F450" s="2" t="s">
        <v>6</v>
      </c>
      <c r="G450" s="2" t="s">
        <v>42</v>
      </c>
      <c r="H450" s="2" t="s">
        <v>42</v>
      </c>
      <c r="I450" t="str">
        <f>CONCATENATE(B450,"-",G450)</f>
        <v>2012-Sun Belt</v>
      </c>
      <c r="J450" s="4" t="s">
        <v>47</v>
      </c>
      <c r="K450">
        <v>9</v>
      </c>
      <c r="L450">
        <v>3</v>
      </c>
      <c r="M450" s="6">
        <f t="shared" ref="M450:M513" si="15">K450/(K450+L450)</f>
        <v>0.75</v>
      </c>
      <c r="N450" s="3">
        <v>-0.15983867892775838</v>
      </c>
      <c r="O450" s="4">
        <v>184.97124625363776</v>
      </c>
      <c r="P450" s="5">
        <v>90</v>
      </c>
      <c r="Q450" s="6">
        <v>-0.11899999999999999</v>
      </c>
      <c r="R450" s="5">
        <v>92</v>
      </c>
      <c r="S450" s="4">
        <v>168.03226421444833</v>
      </c>
      <c r="T450" s="4">
        <v>97.221764991134236</v>
      </c>
      <c r="U450" s="5">
        <v>81</v>
      </c>
      <c r="V450" s="4">
        <v>87.749481262503522</v>
      </c>
      <c r="W450" s="5">
        <v>111</v>
      </c>
      <c r="X450" s="6">
        <v>-0.27900000000000003</v>
      </c>
      <c r="Y450" s="5">
        <v>104</v>
      </c>
      <c r="Z450" s="6">
        <v>0.50700000000000001</v>
      </c>
      <c r="AA450" s="5">
        <v>115</v>
      </c>
      <c r="AB450" s="3">
        <v>-6.2858419561534845E-2</v>
      </c>
      <c r="AC450" s="5">
        <v>90</v>
      </c>
      <c r="AD450" s="3">
        <v>-0.12692872425074667</v>
      </c>
      <c r="AE450" s="5">
        <v>114</v>
      </c>
      <c r="AF450" s="3">
        <v>2.9948464884523143E-2</v>
      </c>
      <c r="AG450" s="5">
        <v>8</v>
      </c>
      <c r="AH450" s="6">
        <v>0.56799999999999995</v>
      </c>
      <c r="AI450" s="5">
        <v>2</v>
      </c>
    </row>
    <row r="451" spans="1:35">
      <c r="A451">
        <v>245</v>
      </c>
      <c r="B451">
        <v>2005</v>
      </c>
      <c r="C451">
        <v>25</v>
      </c>
      <c r="D451" t="s">
        <v>130</v>
      </c>
      <c r="E451" s="2" t="str">
        <f t="shared" si="14"/>
        <v>2005-Minnesota</v>
      </c>
      <c r="F451" s="2" t="s">
        <v>21</v>
      </c>
      <c r="G451" s="2" t="s">
        <v>107</v>
      </c>
      <c r="H451" s="2" t="s">
        <v>107</v>
      </c>
      <c r="I451" t="str">
        <f>CONCATENATE(B451,"-",G451)</f>
        <v>2005-Big Ten</v>
      </c>
      <c r="J451" t="s">
        <v>37</v>
      </c>
      <c r="K451">
        <v>7</v>
      </c>
      <c r="L451">
        <v>5</v>
      </c>
      <c r="M451" s="6">
        <f t="shared" si="15"/>
        <v>0.58333333333333337</v>
      </c>
      <c r="N451" s="3">
        <v>0.1064325257871326</v>
      </c>
      <c r="O451" s="4">
        <v>224.6700904941535</v>
      </c>
      <c r="P451" s="5">
        <v>26</v>
      </c>
      <c r="Q451" s="6">
        <v>0.11600884638415805</v>
      </c>
      <c r="R451" s="5">
        <v>28</v>
      </c>
      <c r="S451" s="4">
        <v>221.28650515742652</v>
      </c>
      <c r="T451" s="4">
        <v>121.68499794586289</v>
      </c>
      <c r="U451" s="5">
        <v>12</v>
      </c>
      <c r="V451" s="4">
        <v>102.9850925482906</v>
      </c>
      <c r="W451" s="5">
        <v>50</v>
      </c>
      <c r="X451" s="6"/>
      <c r="Y451" s="5"/>
      <c r="Z451" s="6"/>
      <c r="AA451" s="5"/>
      <c r="AB451" s="3"/>
      <c r="AC451" s="5"/>
      <c r="AD451" s="3"/>
      <c r="AE451" s="5"/>
      <c r="AF451" s="3"/>
      <c r="AG451" s="5"/>
      <c r="AH451" s="6"/>
      <c r="AI451" s="5"/>
    </row>
    <row r="452" spans="1:35">
      <c r="A452">
        <v>435</v>
      </c>
      <c r="B452">
        <v>2006</v>
      </c>
      <c r="C452">
        <v>54</v>
      </c>
      <c r="D452" t="s">
        <v>130</v>
      </c>
      <c r="E452" s="2" t="str">
        <f t="shared" si="14"/>
        <v>2006-Minnesota</v>
      </c>
      <c r="F452" s="2" t="s">
        <v>21</v>
      </c>
      <c r="G452" s="2" t="s">
        <v>107</v>
      </c>
      <c r="H452" s="2" t="s">
        <v>107</v>
      </c>
      <c r="I452" t="str">
        <f>CONCATENATE(B452,"-",G452)</f>
        <v>2006-Big Ten</v>
      </c>
      <c r="J452" t="s">
        <v>13</v>
      </c>
      <c r="K452">
        <v>6</v>
      </c>
      <c r="L452">
        <v>7</v>
      </c>
      <c r="M452" s="6">
        <f t="shared" si="15"/>
        <v>0.46153846153846156</v>
      </c>
      <c r="N452" s="3">
        <v>1.6140194558927165E-2</v>
      </c>
      <c r="O452" s="4">
        <v>212.49207026597202</v>
      </c>
      <c r="P452" s="5">
        <v>50</v>
      </c>
      <c r="Q452" s="6">
        <v>-2.5554893659296418E-4</v>
      </c>
      <c r="R452" s="5">
        <v>62</v>
      </c>
      <c r="S452" s="4">
        <v>203.22803891178543</v>
      </c>
      <c r="T452" s="4">
        <v>116.87163819006682</v>
      </c>
      <c r="U452" s="5">
        <v>22</v>
      </c>
      <c r="V452" s="4">
        <v>95.620432075905214</v>
      </c>
      <c r="W452" s="5">
        <v>73</v>
      </c>
    </row>
    <row r="453" spans="1:35">
      <c r="A453">
        <v>754</v>
      </c>
      <c r="B453">
        <v>2007</v>
      </c>
      <c r="C453">
        <v>88</v>
      </c>
      <c r="D453" t="s">
        <v>130</v>
      </c>
      <c r="E453" s="2" t="str">
        <f t="shared" si="14"/>
        <v>2007-Minnesota</v>
      </c>
      <c r="F453" s="2" t="s">
        <v>21</v>
      </c>
      <c r="G453" s="2" t="s">
        <v>107</v>
      </c>
      <c r="H453" s="2" t="s">
        <v>107</v>
      </c>
      <c r="I453" t="str">
        <f>CONCATENATE(B453,"-",G453)</f>
        <v>2007-Big Ten</v>
      </c>
      <c r="J453" t="s">
        <v>19</v>
      </c>
      <c r="K453">
        <v>1</v>
      </c>
      <c r="L453">
        <v>11</v>
      </c>
      <c r="M453" s="6">
        <f t="shared" si="15"/>
        <v>8.3333333333333329E-2</v>
      </c>
      <c r="N453" s="3">
        <v>-0.1403173418292801</v>
      </c>
      <c r="O453" s="4">
        <v>183.12271656486251</v>
      </c>
      <c r="P453" s="5">
        <v>91</v>
      </c>
      <c r="Q453" s="6">
        <v>-8.7999999999999995E-2</v>
      </c>
      <c r="R453" s="5">
        <v>82</v>
      </c>
      <c r="S453" s="4">
        <v>171.93653163414399</v>
      </c>
      <c r="T453" s="4">
        <v>98.626054343011546</v>
      </c>
      <c r="U453" s="5">
        <v>71</v>
      </c>
      <c r="V453" s="4">
        <v>84.496662221850968</v>
      </c>
      <c r="W453" s="5">
        <v>109</v>
      </c>
      <c r="X453" s="6">
        <v>1.0999999999999999E-2</v>
      </c>
      <c r="Y453" s="5">
        <v>54</v>
      </c>
      <c r="Z453" s="6">
        <v>0.46100000000000002</v>
      </c>
      <c r="AA453" s="5">
        <v>106</v>
      </c>
      <c r="AB453" s="3">
        <v>-8.8775578823089198E-3</v>
      </c>
      <c r="AC453" s="5">
        <v>57</v>
      </c>
      <c r="AD453" s="3">
        <v>-0.12770193492902415</v>
      </c>
      <c r="AE453" s="5">
        <v>109</v>
      </c>
      <c r="AF453" s="3">
        <v>-3.7378490179470116E-3</v>
      </c>
      <c r="AG453" s="5">
        <v>73</v>
      </c>
      <c r="AH453" s="6">
        <v>0.50700000000000001</v>
      </c>
      <c r="AI453" s="5">
        <v>45</v>
      </c>
    </row>
    <row r="454" spans="1:35">
      <c r="A454">
        <v>593</v>
      </c>
      <c r="B454">
        <v>2008</v>
      </c>
      <c r="C454">
        <v>76</v>
      </c>
      <c r="D454" t="s">
        <v>130</v>
      </c>
      <c r="E454" s="2" t="str">
        <f t="shared" si="14"/>
        <v>2008-Minnesota</v>
      </c>
      <c r="F454" s="2" t="s">
        <v>21</v>
      </c>
      <c r="G454" s="2" t="s">
        <v>107</v>
      </c>
      <c r="H454" s="2" t="s">
        <v>107</v>
      </c>
      <c r="I454" t="str">
        <f>CONCATENATE(B454,"-",G454)</f>
        <v>2008-Big Ten</v>
      </c>
      <c r="J454" t="s">
        <v>12</v>
      </c>
      <c r="K454">
        <v>7</v>
      </c>
      <c r="L454">
        <v>6</v>
      </c>
      <c r="M454" s="6">
        <f t="shared" si="15"/>
        <v>0.53846153846153844</v>
      </c>
      <c r="N454" s="3">
        <v>-6.1488443390172849E-2</v>
      </c>
      <c r="O454" s="4">
        <v>191.10472199536102</v>
      </c>
      <c r="P454" s="5">
        <v>85</v>
      </c>
      <c r="Q454" s="6">
        <v>-4.2999999999999997E-2</v>
      </c>
      <c r="R454" s="5">
        <v>73</v>
      </c>
      <c r="S454" s="4">
        <v>187.70231132196542</v>
      </c>
      <c r="T454" s="4">
        <v>96.555859486651414</v>
      </c>
      <c r="U454" s="5">
        <v>76</v>
      </c>
      <c r="V454" s="4">
        <v>94.54886250870959</v>
      </c>
      <c r="W454" s="5">
        <v>83</v>
      </c>
      <c r="X454" s="6">
        <v>-0.11600000000000001</v>
      </c>
      <c r="Y454" s="5">
        <v>80</v>
      </c>
      <c r="Z454" s="6">
        <v>2E-3</v>
      </c>
      <c r="AA454" s="5">
        <v>48</v>
      </c>
      <c r="AB454" s="3">
        <v>-3.7176031924125455E-2</v>
      </c>
      <c r="AC454" s="5">
        <v>76</v>
      </c>
      <c r="AD454" s="3">
        <v>-2.5306626447461938E-2</v>
      </c>
      <c r="AE454" s="5">
        <v>72</v>
      </c>
      <c r="AF454" s="3">
        <v>9.9421498141454554E-4</v>
      </c>
      <c r="AG454" s="5">
        <v>57</v>
      </c>
      <c r="AH454" s="6">
        <v>0.51</v>
      </c>
      <c r="AI454" s="5">
        <v>42</v>
      </c>
    </row>
    <row r="455" spans="1:35">
      <c r="A455">
        <v>566</v>
      </c>
      <c r="B455">
        <v>2009</v>
      </c>
      <c r="C455">
        <v>67</v>
      </c>
      <c r="D455" t="s">
        <v>130</v>
      </c>
      <c r="E455" s="2" t="str">
        <f t="shared" si="14"/>
        <v>2009-Minnesota</v>
      </c>
      <c r="F455" s="2" t="s">
        <v>21</v>
      </c>
      <c r="G455" s="2" t="s">
        <v>107</v>
      </c>
      <c r="H455" s="2" t="s">
        <v>107</v>
      </c>
      <c r="I455" t="str">
        <f>CONCATENATE(B455,"-",G455)</f>
        <v>2009-Big Ten</v>
      </c>
      <c r="J455" t="s">
        <v>13</v>
      </c>
      <c r="K455">
        <v>6</v>
      </c>
      <c r="L455">
        <v>7</v>
      </c>
      <c r="M455" s="6">
        <f t="shared" si="15"/>
        <v>0.46153846153846156</v>
      </c>
      <c r="N455" s="3">
        <v>-4.7723667663017111E-2</v>
      </c>
      <c r="O455" s="4">
        <v>186.42102181206124</v>
      </c>
      <c r="P455" s="5">
        <v>94</v>
      </c>
      <c r="Q455" s="6">
        <v>3.2000000000000001E-2</v>
      </c>
      <c r="R455" s="5">
        <v>53</v>
      </c>
      <c r="S455" s="4">
        <v>190.45526646739657</v>
      </c>
      <c r="T455" s="4">
        <v>95.157622162443189</v>
      </c>
      <c r="U455" s="5">
        <v>81</v>
      </c>
      <c r="V455" s="4">
        <v>91.263399649618052</v>
      </c>
      <c r="W455" s="5">
        <v>89</v>
      </c>
      <c r="X455" s="6">
        <v>-0.11700000000000001</v>
      </c>
      <c r="Y455" s="5">
        <v>80</v>
      </c>
      <c r="Z455" s="6">
        <v>-8.8999999999999996E-2</v>
      </c>
      <c r="AA455" s="5">
        <v>48</v>
      </c>
      <c r="AB455" s="3">
        <v>-4.3682287355809341E-2</v>
      </c>
      <c r="AC455" s="5">
        <v>84</v>
      </c>
      <c r="AD455" s="3">
        <v>-1.9691173549562502E-2</v>
      </c>
      <c r="AE455" s="5">
        <v>67</v>
      </c>
      <c r="AF455" s="3">
        <v>1.5649793242354732E-2</v>
      </c>
      <c r="AG455" s="5">
        <v>27</v>
      </c>
      <c r="AH455" s="6">
        <v>0.52600000000000002</v>
      </c>
      <c r="AI455" s="5">
        <v>27</v>
      </c>
    </row>
    <row r="456" spans="1:35">
      <c r="A456">
        <v>681</v>
      </c>
      <c r="B456">
        <v>2010</v>
      </c>
      <c r="C456">
        <v>87</v>
      </c>
      <c r="D456" t="s">
        <v>130</v>
      </c>
      <c r="E456" s="2" t="str">
        <f t="shared" si="14"/>
        <v>2010-Minnesota</v>
      </c>
      <c r="F456" s="2" t="s">
        <v>21</v>
      </c>
      <c r="G456" s="2" t="s">
        <v>107</v>
      </c>
      <c r="H456" s="2" t="s">
        <v>107</v>
      </c>
      <c r="I456" t="str">
        <f>CONCATENATE(B456,"-",G456)</f>
        <v>2010-Big Ten</v>
      </c>
      <c r="J456" t="s">
        <v>18</v>
      </c>
      <c r="K456">
        <v>3</v>
      </c>
      <c r="L456">
        <v>9</v>
      </c>
      <c r="M456" s="6">
        <f t="shared" si="15"/>
        <v>0.25</v>
      </c>
      <c r="N456" s="3">
        <v>-0.1037741601779547</v>
      </c>
      <c r="O456" s="4">
        <v>188.43188145009398</v>
      </c>
      <c r="P456" s="5">
        <v>86</v>
      </c>
      <c r="Q456" s="6">
        <v>-5.3999999999999999E-2</v>
      </c>
      <c r="R456" s="5">
        <v>76</v>
      </c>
      <c r="S456" s="4">
        <v>179.24516796440906</v>
      </c>
      <c r="T456" s="4">
        <v>97.366076852621632</v>
      </c>
      <c r="U456" s="5">
        <v>67</v>
      </c>
      <c r="V456" s="4">
        <v>91.065804597472351</v>
      </c>
      <c r="W456" s="5">
        <v>85</v>
      </c>
      <c r="X456" s="6">
        <v>0.127</v>
      </c>
      <c r="Y456" s="5">
        <v>41</v>
      </c>
      <c r="Z456" s="6">
        <v>0.23699999999999999</v>
      </c>
      <c r="AA456" s="5">
        <v>95</v>
      </c>
      <c r="AB456" s="3">
        <v>6.5491208978074485E-3</v>
      </c>
      <c r="AC456" s="5">
        <v>59</v>
      </c>
      <c r="AD456" s="3">
        <v>-7.2322116152528829E-2</v>
      </c>
      <c r="AE456" s="5">
        <v>95</v>
      </c>
      <c r="AF456" s="3">
        <v>-3.8001164923233313E-2</v>
      </c>
      <c r="AG456" s="5">
        <v>117</v>
      </c>
      <c r="AH456" s="6">
        <v>0.45800000000000002</v>
      </c>
      <c r="AI456" s="5">
        <v>110</v>
      </c>
    </row>
    <row r="457" spans="1:35">
      <c r="A457">
        <v>771</v>
      </c>
      <c r="B457">
        <v>2011</v>
      </c>
      <c r="C457">
        <v>97</v>
      </c>
      <c r="D457" t="s">
        <v>130</v>
      </c>
      <c r="E457" s="2" t="str">
        <f t="shared" si="14"/>
        <v>2011-Minnesota</v>
      </c>
      <c r="F457" s="2" t="s">
        <v>21</v>
      </c>
      <c r="G457" s="2" t="s">
        <v>107</v>
      </c>
      <c r="H457" s="2" t="s">
        <v>111</v>
      </c>
      <c r="I457" t="str">
        <f>CONCATENATE(B457,"-",G457)</f>
        <v>2011-Big Ten</v>
      </c>
      <c r="J457" s="4" t="s">
        <v>18</v>
      </c>
      <c r="K457">
        <v>3</v>
      </c>
      <c r="L457">
        <v>9</v>
      </c>
      <c r="M457" s="6">
        <f t="shared" si="15"/>
        <v>0.25</v>
      </c>
      <c r="N457" s="3">
        <v>-0.15258240902735373</v>
      </c>
      <c r="O457" s="4">
        <v>185.29958457585801</v>
      </c>
      <c r="P457" s="5">
        <v>95</v>
      </c>
      <c r="Q457" s="6">
        <v>-0.16200000000000001</v>
      </c>
      <c r="R457" s="5">
        <v>104</v>
      </c>
      <c r="S457" s="4">
        <v>169.48351819452927</v>
      </c>
      <c r="T457" s="4">
        <v>93.611022423382522</v>
      </c>
      <c r="U457" s="5">
        <v>79</v>
      </c>
      <c r="V457" s="4">
        <v>91.688562152475498</v>
      </c>
      <c r="W457" s="5">
        <v>89</v>
      </c>
      <c r="X457" s="6">
        <v>-0.188</v>
      </c>
      <c r="Y457" s="5">
        <v>87</v>
      </c>
      <c r="Z457" s="6">
        <v>0.442</v>
      </c>
      <c r="AA457" s="5">
        <v>106</v>
      </c>
      <c r="AB457" s="3">
        <v>-5.512960316010157E-2</v>
      </c>
      <c r="AC457" s="5">
        <v>88</v>
      </c>
      <c r="AD457" s="3">
        <v>-0.10890546605888142</v>
      </c>
      <c r="AE457" s="5">
        <v>101</v>
      </c>
      <c r="AF457" s="3">
        <v>1.1452660191629235E-2</v>
      </c>
      <c r="AG457" s="5">
        <v>35</v>
      </c>
      <c r="AH457" s="6">
        <v>0.49099999999999999</v>
      </c>
      <c r="AI457" s="5">
        <v>73</v>
      </c>
    </row>
    <row r="458" spans="1:35">
      <c r="A458">
        <v>300</v>
      </c>
      <c r="B458">
        <v>2012</v>
      </c>
      <c r="C458">
        <v>79</v>
      </c>
      <c r="D458" t="s">
        <v>130</v>
      </c>
      <c r="E458" s="2" t="str">
        <f t="shared" si="14"/>
        <v>2012-Minnesota</v>
      </c>
      <c r="F458" s="2" t="s">
        <v>21</v>
      </c>
      <c r="G458" s="2" t="s">
        <v>107</v>
      </c>
      <c r="H458" s="2" t="s">
        <v>111</v>
      </c>
      <c r="I458" t="str">
        <f>CONCATENATE(B458,"-",G458)</f>
        <v>2012-Big Ten</v>
      </c>
      <c r="J458" s="4" t="s">
        <v>13</v>
      </c>
      <c r="K458">
        <v>6</v>
      </c>
      <c r="L458">
        <v>7</v>
      </c>
      <c r="M458" s="6">
        <f t="shared" si="15"/>
        <v>0.46153846153846156</v>
      </c>
      <c r="N458" s="3">
        <v>-7.4726221781957411E-2</v>
      </c>
      <c r="O458" s="4">
        <v>191.83993235754048</v>
      </c>
      <c r="P458" s="5">
        <v>81</v>
      </c>
      <c r="Q458" s="6">
        <v>-5.0999999999999997E-2</v>
      </c>
      <c r="R458" s="5">
        <v>74</v>
      </c>
      <c r="S458" s="4">
        <v>185.05475564360853</v>
      </c>
      <c r="T458" s="4">
        <v>93.008666061285439</v>
      </c>
      <c r="U458" s="5">
        <v>83</v>
      </c>
      <c r="V458" s="4">
        <v>98.831266296255023</v>
      </c>
      <c r="W458" s="5">
        <v>70</v>
      </c>
      <c r="X458" s="6">
        <v>-0.218</v>
      </c>
      <c r="Y458" s="5">
        <v>92</v>
      </c>
      <c r="Z458" s="6">
        <v>-6.3E-2</v>
      </c>
      <c r="AA458" s="5">
        <v>54</v>
      </c>
      <c r="AB458" s="3">
        <v>-6.4147972643163548E-2</v>
      </c>
      <c r="AC458" s="5">
        <v>93</v>
      </c>
      <c r="AD458" s="3">
        <v>-1.064906082273677E-3</v>
      </c>
      <c r="AE458" s="5">
        <v>59</v>
      </c>
      <c r="AF458" s="3">
        <v>-9.5133430565201797E-3</v>
      </c>
      <c r="AG458" s="5">
        <v>88</v>
      </c>
      <c r="AH458" s="6">
        <v>0.497</v>
      </c>
      <c r="AI458" s="5">
        <v>66</v>
      </c>
    </row>
    <row r="459" spans="1:35">
      <c r="A459">
        <v>715</v>
      </c>
      <c r="B459">
        <v>2005</v>
      </c>
      <c r="C459">
        <v>95</v>
      </c>
      <c r="D459" t="s">
        <v>131</v>
      </c>
      <c r="E459" s="2" t="str">
        <f t="shared" si="14"/>
        <v>2005-Mississippi State</v>
      </c>
      <c r="F459" s="2" t="s">
        <v>21</v>
      </c>
      <c r="G459" s="2" t="s">
        <v>22</v>
      </c>
      <c r="H459" s="2" t="s">
        <v>23</v>
      </c>
      <c r="I459" t="str">
        <f>CONCATENATE(B459,"-",G459)</f>
        <v>2005-SEC</v>
      </c>
      <c r="J459" t="s">
        <v>32</v>
      </c>
      <c r="K459">
        <v>3</v>
      </c>
      <c r="L459">
        <v>8</v>
      </c>
      <c r="M459" s="6">
        <f t="shared" si="15"/>
        <v>0.27272727272727271</v>
      </c>
      <c r="N459" s="3">
        <v>-0.1181053805262485</v>
      </c>
      <c r="O459" s="4">
        <v>183.55113974902292</v>
      </c>
      <c r="P459" s="5">
        <v>91</v>
      </c>
      <c r="Q459" s="6">
        <v>-0.1323211696993096</v>
      </c>
      <c r="R459" s="5">
        <v>94</v>
      </c>
      <c r="S459" s="4">
        <v>176.3789238947503</v>
      </c>
      <c r="T459" s="4">
        <v>89.914456607321185</v>
      </c>
      <c r="U459" s="5">
        <v>97</v>
      </c>
      <c r="V459" s="4">
        <v>93.636683141701752</v>
      </c>
      <c r="W459" s="5">
        <v>85</v>
      </c>
      <c r="X459" s="6"/>
      <c r="Y459" s="5"/>
      <c r="Z459" s="6"/>
      <c r="AA459" s="5"/>
      <c r="AB459" s="3"/>
      <c r="AC459" s="5"/>
      <c r="AD459" s="3"/>
      <c r="AE459" s="5"/>
      <c r="AF459" s="3"/>
      <c r="AG459" s="5"/>
      <c r="AH459" s="6"/>
      <c r="AI459" s="5"/>
    </row>
    <row r="460" spans="1:35">
      <c r="A460">
        <v>626</v>
      </c>
      <c r="B460">
        <v>2006</v>
      </c>
      <c r="C460">
        <v>79</v>
      </c>
      <c r="D460" t="s">
        <v>131</v>
      </c>
      <c r="E460" s="2" t="str">
        <f t="shared" si="14"/>
        <v>2006-Mississippi State</v>
      </c>
      <c r="F460" s="2" t="s">
        <v>21</v>
      </c>
      <c r="G460" s="2" t="s">
        <v>22</v>
      </c>
      <c r="H460" s="2" t="s">
        <v>23</v>
      </c>
      <c r="I460" t="str">
        <f>CONCATENATE(B460,"-",G460)</f>
        <v>2006-SEC</v>
      </c>
      <c r="J460" t="s">
        <v>18</v>
      </c>
      <c r="K460">
        <v>3</v>
      </c>
      <c r="L460">
        <v>9</v>
      </c>
      <c r="M460" s="6">
        <f t="shared" si="15"/>
        <v>0.25</v>
      </c>
      <c r="N460" s="3">
        <v>-7.4202460482493529E-2</v>
      </c>
      <c r="O460" s="4">
        <v>183.75576895136601</v>
      </c>
      <c r="P460" s="5">
        <v>93</v>
      </c>
      <c r="Q460" s="6">
        <v>-4.1306171489904148E-2</v>
      </c>
      <c r="R460" s="5">
        <v>69</v>
      </c>
      <c r="S460" s="4">
        <v>185.15950790350129</v>
      </c>
      <c r="T460" s="4">
        <v>82.849213515764887</v>
      </c>
      <c r="U460" s="5">
        <v>107</v>
      </c>
      <c r="V460" s="4">
        <v>100.90655543560113</v>
      </c>
      <c r="W460" s="5">
        <v>60</v>
      </c>
    </row>
    <row r="461" spans="1:35">
      <c r="A461">
        <v>363</v>
      </c>
      <c r="B461">
        <v>2007</v>
      </c>
      <c r="C461">
        <v>48</v>
      </c>
      <c r="D461" t="s">
        <v>131</v>
      </c>
      <c r="E461" s="2" t="str">
        <f t="shared" si="14"/>
        <v>2007-Mississippi State</v>
      </c>
      <c r="F461" s="2" t="s">
        <v>21</v>
      </c>
      <c r="G461" s="2" t="s">
        <v>22</v>
      </c>
      <c r="H461" s="2" t="s">
        <v>23</v>
      </c>
      <c r="I461" t="str">
        <f>CONCATENATE(B461,"-",G461)</f>
        <v>2007-SEC</v>
      </c>
      <c r="J461" t="s">
        <v>11</v>
      </c>
      <c r="K461">
        <v>8</v>
      </c>
      <c r="L461">
        <v>5</v>
      </c>
      <c r="M461" s="6">
        <f t="shared" si="15"/>
        <v>0.61538461538461542</v>
      </c>
      <c r="N461" s="3">
        <v>4.8738366390200669E-2</v>
      </c>
      <c r="O461" s="4">
        <v>202.39048415044354</v>
      </c>
      <c r="P461" s="5">
        <v>64</v>
      </c>
      <c r="Q461" s="6">
        <v>8.4000000000000005E-2</v>
      </c>
      <c r="R461" s="5">
        <v>36</v>
      </c>
      <c r="S461" s="4">
        <v>209.74767327804014</v>
      </c>
      <c r="T461" s="4">
        <v>92.955409494523593</v>
      </c>
      <c r="U461" s="5">
        <v>86</v>
      </c>
      <c r="V461" s="4">
        <v>109.43507465591996</v>
      </c>
      <c r="W461" s="5">
        <v>36</v>
      </c>
      <c r="X461" s="6">
        <v>-4.3999999999999997E-2</v>
      </c>
      <c r="Y461" s="5">
        <v>64</v>
      </c>
      <c r="Z461" s="6">
        <v>-0.372</v>
      </c>
      <c r="AA461" s="5">
        <v>19</v>
      </c>
      <c r="AB461" s="3">
        <v>-3.368716244703801E-2</v>
      </c>
      <c r="AC461" s="5">
        <v>79</v>
      </c>
      <c r="AD461" s="3">
        <v>8.037188504540152E-2</v>
      </c>
      <c r="AE461" s="5">
        <v>25</v>
      </c>
      <c r="AF461" s="3">
        <v>2.0536437918371579E-3</v>
      </c>
      <c r="AG461" s="5">
        <v>60</v>
      </c>
      <c r="AH461" s="6">
        <v>0.50800000000000001</v>
      </c>
      <c r="AI461" s="5">
        <v>44</v>
      </c>
    </row>
    <row r="462" spans="1:35">
      <c r="A462">
        <v>790</v>
      </c>
      <c r="B462">
        <v>2008</v>
      </c>
      <c r="C462">
        <v>102</v>
      </c>
      <c r="D462" t="s">
        <v>131</v>
      </c>
      <c r="E462" s="2" t="str">
        <f t="shared" si="14"/>
        <v>2008-Mississippi State</v>
      </c>
      <c r="F462" s="2" t="s">
        <v>21</v>
      </c>
      <c r="G462" s="2" t="s">
        <v>22</v>
      </c>
      <c r="H462" s="2" t="s">
        <v>23</v>
      </c>
      <c r="I462" t="str">
        <f>CONCATENATE(B462,"-",G462)</f>
        <v>2008-SEC</v>
      </c>
      <c r="J462" t="s">
        <v>9</v>
      </c>
      <c r="K462">
        <v>4</v>
      </c>
      <c r="L462">
        <v>8</v>
      </c>
      <c r="M462" s="6">
        <f t="shared" si="15"/>
        <v>0.33333333333333331</v>
      </c>
      <c r="N462" s="3">
        <v>-0.16040625232879829</v>
      </c>
      <c r="O462" s="4">
        <v>178.8575489667665</v>
      </c>
      <c r="P462" s="5">
        <v>105</v>
      </c>
      <c r="Q462" s="6">
        <v>-0.108</v>
      </c>
      <c r="R462" s="5">
        <v>89</v>
      </c>
      <c r="S462" s="4">
        <v>167.91874953424033</v>
      </c>
      <c r="T462" s="4">
        <v>86.259387989977725</v>
      </c>
      <c r="U462" s="5">
        <v>106</v>
      </c>
      <c r="V462" s="4">
        <v>92.598160976788748</v>
      </c>
      <c r="W462" s="5">
        <v>92</v>
      </c>
      <c r="X462" s="6">
        <v>-0.33700000000000002</v>
      </c>
      <c r="Y462" s="5">
        <v>44</v>
      </c>
      <c r="Z462" s="6">
        <v>-8.2000000000000003E-2</v>
      </c>
      <c r="AA462" s="5">
        <v>72</v>
      </c>
      <c r="AB462" s="3">
        <v>-0.1023945097304645</v>
      </c>
      <c r="AC462" s="5">
        <v>105</v>
      </c>
      <c r="AD462" s="3">
        <v>-1.6545948070448166E-2</v>
      </c>
      <c r="AE462" s="5">
        <v>67</v>
      </c>
      <c r="AF462" s="3">
        <v>-4.1465794527885638E-2</v>
      </c>
      <c r="AG462" s="5">
        <v>116</v>
      </c>
      <c r="AH462" s="6">
        <v>0.44400000000000001</v>
      </c>
      <c r="AI462" s="5">
        <v>113</v>
      </c>
    </row>
    <row r="463" spans="1:35">
      <c r="A463">
        <v>447</v>
      </c>
      <c r="B463">
        <v>2009</v>
      </c>
      <c r="C463">
        <v>55</v>
      </c>
      <c r="D463" t="s">
        <v>131</v>
      </c>
      <c r="E463" s="2" t="str">
        <f t="shared" si="14"/>
        <v>2009-Mississippi State</v>
      </c>
      <c r="F463" s="2" t="s">
        <v>21</v>
      </c>
      <c r="G463" s="2" t="s">
        <v>22</v>
      </c>
      <c r="H463" s="2" t="s">
        <v>23</v>
      </c>
      <c r="I463" t="str">
        <f>CONCATENATE(B463,"-",G463)</f>
        <v>2009-SEC</v>
      </c>
      <c r="J463" t="s">
        <v>17</v>
      </c>
      <c r="K463">
        <v>5</v>
      </c>
      <c r="L463">
        <v>7</v>
      </c>
      <c r="M463" s="6">
        <f t="shared" si="15"/>
        <v>0.41666666666666669</v>
      </c>
      <c r="N463" s="3">
        <v>9.9341596847128955E-3</v>
      </c>
      <c r="O463" s="4">
        <v>209.51571945642195</v>
      </c>
      <c r="P463" s="5">
        <v>52</v>
      </c>
      <c r="Q463" s="6">
        <v>6.2E-2</v>
      </c>
      <c r="R463" s="5">
        <v>43</v>
      </c>
      <c r="S463" s="4">
        <v>201.98683193694256</v>
      </c>
      <c r="T463" s="4">
        <v>98.968058174162493</v>
      </c>
      <c r="U463" s="5">
        <v>71</v>
      </c>
      <c r="V463" s="4">
        <v>110.54766128225945</v>
      </c>
      <c r="W463" s="5">
        <v>38</v>
      </c>
      <c r="X463" s="6">
        <v>9.9000000000000005E-2</v>
      </c>
      <c r="Y463" s="5">
        <v>44</v>
      </c>
      <c r="Z463" s="6">
        <v>6.5000000000000002E-2</v>
      </c>
      <c r="AA463" s="5">
        <v>72</v>
      </c>
      <c r="AB463" s="3">
        <v>2.8013888680405844E-3</v>
      </c>
      <c r="AC463" s="5">
        <v>61</v>
      </c>
      <c r="AD463" s="3">
        <v>6.7797679615816077E-3</v>
      </c>
      <c r="AE463" s="5">
        <v>50</v>
      </c>
      <c r="AF463" s="3">
        <v>3.5300285509070207E-4</v>
      </c>
      <c r="AG463" s="5">
        <v>59</v>
      </c>
      <c r="AH463" s="6">
        <v>0.502</v>
      </c>
      <c r="AI463" s="5">
        <v>58</v>
      </c>
    </row>
    <row r="464" spans="1:35">
      <c r="A464">
        <v>241</v>
      </c>
      <c r="B464">
        <v>2010</v>
      </c>
      <c r="C464">
        <v>30</v>
      </c>
      <c r="D464" t="s">
        <v>131</v>
      </c>
      <c r="E464" s="2" t="str">
        <f t="shared" si="14"/>
        <v>2010-Mississippi State</v>
      </c>
      <c r="F464" s="2" t="s">
        <v>21</v>
      </c>
      <c r="G464" s="2" t="s">
        <v>22</v>
      </c>
      <c r="H464" s="2" t="s">
        <v>23</v>
      </c>
      <c r="I464" t="str">
        <f>CONCATENATE(B464,"-",G464)</f>
        <v>2010-SEC</v>
      </c>
      <c r="J464" t="s">
        <v>10</v>
      </c>
      <c r="K464">
        <v>9</v>
      </c>
      <c r="L464">
        <v>4</v>
      </c>
      <c r="M464" s="6">
        <f t="shared" si="15"/>
        <v>0.69230769230769229</v>
      </c>
      <c r="N464" s="3">
        <v>0.10875635698266632</v>
      </c>
      <c r="O464" s="4">
        <v>215.34971749269295</v>
      </c>
      <c r="P464" s="5">
        <v>40</v>
      </c>
      <c r="Q464" s="6">
        <v>0.123</v>
      </c>
      <c r="R464" s="5">
        <v>27</v>
      </c>
      <c r="S464" s="4">
        <v>221.75127139653327</v>
      </c>
      <c r="T464" s="4">
        <v>101.13943496167265</v>
      </c>
      <c r="U464" s="5">
        <v>56</v>
      </c>
      <c r="V464" s="4">
        <v>114.21028253102028</v>
      </c>
      <c r="W464" s="5">
        <v>22</v>
      </c>
      <c r="X464" s="6">
        <v>-3.4000000000000002E-2</v>
      </c>
      <c r="Y464" s="5">
        <v>66</v>
      </c>
      <c r="Z464" s="6">
        <v>-0.435</v>
      </c>
      <c r="AA464" s="5">
        <v>10</v>
      </c>
      <c r="AB464" s="3">
        <v>-1.0094572379626207E-2</v>
      </c>
      <c r="AC464" s="5">
        <v>68</v>
      </c>
      <c r="AD464" s="3">
        <v>0.10369842814505377</v>
      </c>
      <c r="AE464" s="5">
        <v>20</v>
      </c>
      <c r="AF464" s="3">
        <v>1.515250121723875E-2</v>
      </c>
      <c r="AG464" s="5">
        <v>30</v>
      </c>
      <c r="AH464" s="6">
        <v>0.52200000000000002</v>
      </c>
      <c r="AI464" s="5">
        <v>34</v>
      </c>
    </row>
    <row r="465" spans="1:35">
      <c r="A465">
        <v>369</v>
      </c>
      <c r="B465">
        <v>2011</v>
      </c>
      <c r="C465">
        <v>49</v>
      </c>
      <c r="D465" t="s">
        <v>131</v>
      </c>
      <c r="E465" s="2" t="str">
        <f t="shared" si="14"/>
        <v>2011-Mississippi State</v>
      </c>
      <c r="F465" s="2" t="s">
        <v>21</v>
      </c>
      <c r="G465" s="2" t="s">
        <v>22</v>
      </c>
      <c r="H465" s="2" t="s">
        <v>23</v>
      </c>
      <c r="I465" t="str">
        <f>CONCATENATE(B465,"-",G465)</f>
        <v>2011-SEC</v>
      </c>
      <c r="J465" s="4" t="s">
        <v>12</v>
      </c>
      <c r="K465">
        <v>7</v>
      </c>
      <c r="L465">
        <v>6</v>
      </c>
      <c r="M465" s="6">
        <f t="shared" si="15"/>
        <v>0.53846153846153844</v>
      </c>
      <c r="N465" s="3">
        <v>4.4197818064653685E-2</v>
      </c>
      <c r="O465" s="4">
        <v>213.05004352544631</v>
      </c>
      <c r="P465" s="5">
        <v>47</v>
      </c>
      <c r="Q465" s="6">
        <v>4.5999999999999999E-2</v>
      </c>
      <c r="R465" s="5">
        <v>47</v>
      </c>
      <c r="S465" s="4">
        <v>208.83956361293073</v>
      </c>
      <c r="T465" s="4">
        <v>99.673173437192617</v>
      </c>
      <c r="U465" s="5">
        <v>63</v>
      </c>
      <c r="V465" s="4">
        <v>113.3768700882537</v>
      </c>
      <c r="W465" s="5">
        <v>33</v>
      </c>
      <c r="X465" s="6">
        <v>-0.191</v>
      </c>
      <c r="Y465" s="5">
        <v>88</v>
      </c>
      <c r="Z465" s="6">
        <v>-0.29699999999999999</v>
      </c>
      <c r="AA465" s="5">
        <v>28</v>
      </c>
      <c r="AB465" s="3">
        <v>-3.8910044564777764E-2</v>
      </c>
      <c r="AC465" s="5">
        <v>80</v>
      </c>
      <c r="AD465" s="3">
        <v>7.3431399974658126E-2</v>
      </c>
      <c r="AE465" s="5">
        <v>30</v>
      </c>
      <c r="AF465" s="3">
        <v>9.6764626547733244E-3</v>
      </c>
      <c r="AG465" s="5">
        <v>42</v>
      </c>
      <c r="AH465" s="6">
        <v>0.51100000000000001</v>
      </c>
      <c r="AI465" s="5">
        <v>38</v>
      </c>
    </row>
    <row r="466" spans="1:35">
      <c r="A466">
        <v>388</v>
      </c>
      <c r="B466">
        <v>2012</v>
      </c>
      <c r="C466">
        <v>62</v>
      </c>
      <c r="D466" t="s">
        <v>131</v>
      </c>
      <c r="E466" s="2" t="str">
        <f t="shared" si="14"/>
        <v>2012-Mississippi State</v>
      </c>
      <c r="F466" s="2" t="s">
        <v>21</v>
      </c>
      <c r="G466" s="2" t="s">
        <v>22</v>
      </c>
      <c r="H466" s="2" t="s">
        <v>23</v>
      </c>
      <c r="I466" t="str">
        <f>CONCATENATE(B466,"-",G466)</f>
        <v>2012-SEC</v>
      </c>
      <c r="J466" s="4" t="s">
        <v>11</v>
      </c>
      <c r="K466">
        <v>8</v>
      </c>
      <c r="L466">
        <v>5</v>
      </c>
      <c r="M466" s="6">
        <f t="shared" si="15"/>
        <v>0.61538461538461542</v>
      </c>
      <c r="N466" s="3">
        <v>-7.917222446394926E-4</v>
      </c>
      <c r="O466" s="4">
        <v>210.43578218495554</v>
      </c>
      <c r="P466" s="5">
        <v>53</v>
      </c>
      <c r="Q466" s="6">
        <v>-1.2E-2</v>
      </c>
      <c r="R466" s="5">
        <v>62</v>
      </c>
      <c r="S466" s="4">
        <v>199.84165555107211</v>
      </c>
      <c r="T466" s="4">
        <v>104.34566677341445</v>
      </c>
      <c r="U466" s="5">
        <v>51</v>
      </c>
      <c r="V466" s="4">
        <v>106.09011541154111</v>
      </c>
      <c r="W466" s="5">
        <v>43</v>
      </c>
      <c r="X466" s="6">
        <v>-0.19500000000000001</v>
      </c>
      <c r="Y466" s="5">
        <v>87</v>
      </c>
      <c r="Z466" s="6">
        <v>-2.9000000000000001E-2</v>
      </c>
      <c r="AA466" s="5">
        <v>59</v>
      </c>
      <c r="AB466" s="3">
        <v>-2.9301631802715087E-2</v>
      </c>
      <c r="AC466" s="5">
        <v>72</v>
      </c>
      <c r="AD466" s="3">
        <v>1.3081136498712446E-2</v>
      </c>
      <c r="AE466" s="5">
        <v>54</v>
      </c>
      <c r="AF466" s="3">
        <v>1.5428773059363148E-2</v>
      </c>
      <c r="AG466" s="5">
        <v>32</v>
      </c>
      <c r="AH466" s="6">
        <v>0.52400000000000002</v>
      </c>
      <c r="AI466" s="5">
        <v>32</v>
      </c>
    </row>
    <row r="467" spans="1:35">
      <c r="A467">
        <v>415</v>
      </c>
      <c r="B467">
        <v>2005</v>
      </c>
      <c r="C467">
        <v>50</v>
      </c>
      <c r="D467" t="s">
        <v>132</v>
      </c>
      <c r="E467" s="2" t="str">
        <f t="shared" si="14"/>
        <v>2005-Missouri</v>
      </c>
      <c r="F467" s="2" t="s">
        <v>21</v>
      </c>
      <c r="G467" s="2" t="s">
        <v>51</v>
      </c>
      <c r="H467" s="2" t="s">
        <v>79</v>
      </c>
      <c r="I467" t="str">
        <f>CONCATENATE(B467,"-",G467)</f>
        <v>2005-Big 12</v>
      </c>
      <c r="J467" t="s">
        <v>37</v>
      </c>
      <c r="K467">
        <v>7</v>
      </c>
      <c r="L467">
        <v>5</v>
      </c>
      <c r="M467" s="6">
        <f t="shared" si="15"/>
        <v>0.58333333333333337</v>
      </c>
      <c r="N467" s="3">
        <v>2.3343044806580907E-2</v>
      </c>
      <c r="O467" s="4">
        <v>210.953160332435</v>
      </c>
      <c r="P467" s="5">
        <v>45</v>
      </c>
      <c r="Q467" s="6">
        <v>1.679696460247803E-2</v>
      </c>
      <c r="R467" s="5">
        <v>55</v>
      </c>
      <c r="S467" s="4">
        <v>204.66860896131618</v>
      </c>
      <c r="T467" s="4">
        <v>113.85834640597254</v>
      </c>
      <c r="U467" s="5">
        <v>27</v>
      </c>
      <c r="V467" s="4">
        <v>97.094813926462464</v>
      </c>
      <c r="W467" s="5">
        <v>72</v>
      </c>
      <c r="X467" s="6"/>
      <c r="Y467" s="5"/>
      <c r="Z467" s="6"/>
      <c r="AA467" s="5"/>
      <c r="AB467" s="3"/>
      <c r="AC467" s="5"/>
      <c r="AD467" s="3"/>
      <c r="AE467" s="5"/>
      <c r="AF467" s="3"/>
      <c r="AG467" s="5"/>
      <c r="AH467" s="6"/>
      <c r="AI467" s="5"/>
    </row>
    <row r="468" spans="1:35">
      <c r="A468">
        <v>243</v>
      </c>
      <c r="B468">
        <v>2006</v>
      </c>
      <c r="C468">
        <v>28</v>
      </c>
      <c r="D468" t="s">
        <v>132</v>
      </c>
      <c r="E468" s="2" t="str">
        <f t="shared" si="14"/>
        <v>2006-Missouri</v>
      </c>
      <c r="F468" s="2" t="s">
        <v>21</v>
      </c>
      <c r="G468" s="2" t="s">
        <v>51</v>
      </c>
      <c r="H468" s="2" t="s">
        <v>79</v>
      </c>
      <c r="I468" t="str">
        <f>CONCATENATE(B468,"-",G468)</f>
        <v>2006-Big 12</v>
      </c>
      <c r="J468" t="s">
        <v>11</v>
      </c>
      <c r="K468">
        <v>8</v>
      </c>
      <c r="L468">
        <v>5</v>
      </c>
      <c r="M468" s="6">
        <f t="shared" si="15"/>
        <v>0.61538461538461542</v>
      </c>
      <c r="N468" s="3">
        <v>0.10775861136949999</v>
      </c>
      <c r="O468" s="4">
        <v>225.58493766151636</v>
      </c>
      <c r="P468" s="5">
        <v>29</v>
      </c>
      <c r="Q468" s="6">
        <v>0.11936076415802388</v>
      </c>
      <c r="R468" s="5">
        <v>28</v>
      </c>
      <c r="S468" s="4">
        <v>221.5517222739</v>
      </c>
      <c r="T468" s="4">
        <v>115.31315804776865</v>
      </c>
      <c r="U468" s="5">
        <v>27</v>
      </c>
      <c r="V468" s="4">
        <v>110.27177961374771</v>
      </c>
      <c r="W468" s="5">
        <v>33</v>
      </c>
    </row>
    <row r="469" spans="1:35">
      <c r="A469">
        <v>77</v>
      </c>
      <c r="B469">
        <v>2007</v>
      </c>
      <c r="C469">
        <v>9</v>
      </c>
      <c r="D469" t="s">
        <v>132</v>
      </c>
      <c r="E469" s="2" t="str">
        <f t="shared" si="14"/>
        <v>2007-Missouri</v>
      </c>
      <c r="F469" s="2" t="s">
        <v>21</v>
      </c>
      <c r="G469" s="2" t="s">
        <v>51</v>
      </c>
      <c r="H469" s="2" t="s">
        <v>79</v>
      </c>
      <c r="I469" t="str">
        <f>CONCATENATE(B469,"-",G469)</f>
        <v>2007-Big 12</v>
      </c>
      <c r="J469" t="s">
        <v>25</v>
      </c>
      <c r="K469">
        <v>12</v>
      </c>
      <c r="L469">
        <v>2</v>
      </c>
      <c r="M469" s="6">
        <f t="shared" si="15"/>
        <v>0.8571428571428571</v>
      </c>
      <c r="N469" s="3">
        <v>0.23831680407189534</v>
      </c>
      <c r="O469" s="4">
        <v>248.59621269651771</v>
      </c>
      <c r="P469" s="5">
        <v>6</v>
      </c>
      <c r="Q469" s="6">
        <v>0.19</v>
      </c>
      <c r="R469" s="5">
        <v>10</v>
      </c>
      <c r="S469" s="4">
        <v>247.66336081437908</v>
      </c>
      <c r="T469" s="4">
        <v>130.21080191729936</v>
      </c>
      <c r="U469" s="5">
        <v>2</v>
      </c>
      <c r="V469" s="4">
        <v>118.38541077921836</v>
      </c>
      <c r="W469" s="5">
        <v>17</v>
      </c>
      <c r="X469" s="6">
        <v>0.46200000000000002</v>
      </c>
      <c r="Y469" s="5">
        <v>8</v>
      </c>
      <c r="Z469" s="6">
        <v>-0.24399999999999999</v>
      </c>
      <c r="AA469" s="5">
        <v>35</v>
      </c>
      <c r="AB469" s="3">
        <v>0.15356282662209006</v>
      </c>
      <c r="AC469" s="5">
        <v>4</v>
      </c>
      <c r="AD469" s="3">
        <v>8.3395747428748973E-2</v>
      </c>
      <c r="AE469" s="5">
        <v>22</v>
      </c>
      <c r="AF469" s="3">
        <v>1.3582300210563188E-3</v>
      </c>
      <c r="AG469" s="5">
        <v>62</v>
      </c>
      <c r="AH469" s="6">
        <v>0.497</v>
      </c>
      <c r="AI469" s="5">
        <v>65</v>
      </c>
    </row>
    <row r="470" spans="1:35">
      <c r="A470">
        <v>115</v>
      </c>
      <c r="B470">
        <v>2008</v>
      </c>
      <c r="C470">
        <v>14</v>
      </c>
      <c r="D470" t="s">
        <v>132</v>
      </c>
      <c r="E470" s="2" t="str">
        <f t="shared" si="14"/>
        <v>2008-Missouri</v>
      </c>
      <c r="F470" s="2" t="s">
        <v>21</v>
      </c>
      <c r="G470" s="2" t="s">
        <v>51</v>
      </c>
      <c r="H470" s="2" t="s">
        <v>79</v>
      </c>
      <c r="I470" t="str">
        <f>CONCATENATE(B470,"-",G470)</f>
        <v>2008-Big 12</v>
      </c>
      <c r="J470" t="s">
        <v>39</v>
      </c>
      <c r="K470">
        <v>10</v>
      </c>
      <c r="L470">
        <v>4</v>
      </c>
      <c r="M470" s="6">
        <f t="shared" si="15"/>
        <v>0.7142857142857143</v>
      </c>
      <c r="N470" s="3">
        <v>0.19719525010724925</v>
      </c>
      <c r="O470" s="4">
        <v>244.85430526335773</v>
      </c>
      <c r="P470" s="5">
        <v>11</v>
      </c>
      <c r="Q470" s="6">
        <v>0.104</v>
      </c>
      <c r="R470" s="5">
        <v>28</v>
      </c>
      <c r="S470" s="4">
        <v>239.43905002144984</v>
      </c>
      <c r="T470" s="4">
        <v>127.43488195019687</v>
      </c>
      <c r="U470" s="5">
        <v>9</v>
      </c>
      <c r="V470" s="4">
        <v>117.41942331316086</v>
      </c>
      <c r="W470" s="5">
        <v>18</v>
      </c>
      <c r="X470" s="6">
        <v>0.36</v>
      </c>
      <c r="Y470" s="5">
        <v>45</v>
      </c>
      <c r="Z470" s="6">
        <v>1E-3</v>
      </c>
      <c r="AA470" s="5">
        <v>65</v>
      </c>
      <c r="AB470" s="3">
        <v>0.12709659589640074</v>
      </c>
      <c r="AC470" s="5">
        <v>9</v>
      </c>
      <c r="AD470" s="3">
        <v>3.7048538010492092E-2</v>
      </c>
      <c r="AE470" s="5">
        <v>39</v>
      </c>
      <c r="AF470" s="3">
        <v>3.3050116200356403E-2</v>
      </c>
      <c r="AG470" s="5">
        <v>4</v>
      </c>
      <c r="AH470" s="6">
        <v>0.54900000000000004</v>
      </c>
      <c r="AI470" s="5">
        <v>10</v>
      </c>
    </row>
    <row r="471" spans="1:35">
      <c r="A471">
        <v>394</v>
      </c>
      <c r="B471">
        <v>2009</v>
      </c>
      <c r="C471">
        <v>50</v>
      </c>
      <c r="D471" t="s">
        <v>132</v>
      </c>
      <c r="E471" s="2" t="str">
        <f t="shared" si="14"/>
        <v>2009-Missouri</v>
      </c>
      <c r="F471" s="2" t="s">
        <v>21</v>
      </c>
      <c r="G471" s="2" t="s">
        <v>51</v>
      </c>
      <c r="H471" s="2" t="s">
        <v>79</v>
      </c>
      <c r="I471" t="str">
        <f>CONCATENATE(B471,"-",G471)</f>
        <v>2009-Big 12</v>
      </c>
      <c r="J471" t="s">
        <v>11</v>
      </c>
      <c r="K471">
        <v>8</v>
      </c>
      <c r="L471">
        <v>5</v>
      </c>
      <c r="M471" s="6">
        <f t="shared" si="15"/>
        <v>0.61538461538461542</v>
      </c>
      <c r="N471" s="3">
        <v>3.2484137683296957E-2</v>
      </c>
      <c r="O471" s="4">
        <v>215.91227310293323</v>
      </c>
      <c r="P471" s="5">
        <v>47</v>
      </c>
      <c r="Q471" s="6">
        <v>0</v>
      </c>
      <c r="R471" s="5">
        <v>61</v>
      </c>
      <c r="S471" s="4">
        <v>206.4968275366594</v>
      </c>
      <c r="T471" s="4">
        <v>115.57146840856763</v>
      </c>
      <c r="U471" s="5">
        <v>32</v>
      </c>
      <c r="V471" s="4">
        <v>100.3408046943656</v>
      </c>
      <c r="W471" s="5">
        <v>52</v>
      </c>
      <c r="X471" s="6">
        <v>9.4E-2</v>
      </c>
      <c r="Y471" s="5">
        <v>45</v>
      </c>
      <c r="Z471" s="6">
        <v>0.03</v>
      </c>
      <c r="AA471" s="5">
        <v>65</v>
      </c>
      <c r="AB471" s="3">
        <v>4.6987018505301972E-2</v>
      </c>
      <c r="AC471" s="5">
        <v>40</v>
      </c>
      <c r="AD471" s="3">
        <v>-1.5022579469777449E-2</v>
      </c>
      <c r="AE471" s="5">
        <v>64</v>
      </c>
      <c r="AF471" s="3">
        <v>5.1969864777242855E-4</v>
      </c>
      <c r="AG471" s="5">
        <v>57</v>
      </c>
      <c r="AH471" s="6">
        <v>0.47899999999999998</v>
      </c>
      <c r="AI471" s="5">
        <v>86</v>
      </c>
    </row>
    <row r="472" spans="1:35">
      <c r="A472">
        <v>84</v>
      </c>
      <c r="B472">
        <v>2010</v>
      </c>
      <c r="C472">
        <v>13</v>
      </c>
      <c r="D472" t="s">
        <v>132</v>
      </c>
      <c r="E472" s="2" t="str">
        <f t="shared" si="14"/>
        <v>2010-Missouri</v>
      </c>
      <c r="F472" s="2" t="s">
        <v>21</v>
      </c>
      <c r="G472" s="2" t="s">
        <v>51</v>
      </c>
      <c r="H472" s="2" t="s">
        <v>79</v>
      </c>
      <c r="I472" t="str">
        <f>CONCATENATE(B472,"-",G472)</f>
        <v>2010-Big 12</v>
      </c>
      <c r="J472" t="s">
        <v>27</v>
      </c>
      <c r="K472">
        <v>10</v>
      </c>
      <c r="L472">
        <v>3</v>
      </c>
      <c r="M472" s="6">
        <f t="shared" si="15"/>
        <v>0.76923076923076927</v>
      </c>
      <c r="N472" s="3">
        <v>0.23289045315431756</v>
      </c>
      <c r="O472" s="4">
        <v>241.33124659492103</v>
      </c>
      <c r="P472" s="5">
        <v>14</v>
      </c>
      <c r="Q472" s="6">
        <v>0.19</v>
      </c>
      <c r="R472" s="5">
        <v>14</v>
      </c>
      <c r="S472" s="4">
        <v>246.57809063086353</v>
      </c>
      <c r="T472" s="4">
        <v>120.32054146396345</v>
      </c>
      <c r="U472" s="5">
        <v>17</v>
      </c>
      <c r="V472" s="4">
        <v>121.01070513095756</v>
      </c>
      <c r="W472" s="5">
        <v>16</v>
      </c>
      <c r="X472" s="6">
        <v>0.26200000000000001</v>
      </c>
      <c r="Y472" s="5">
        <v>21</v>
      </c>
      <c r="Z472" s="6">
        <v>-0.49399999999999999</v>
      </c>
      <c r="AA472" s="5">
        <v>3</v>
      </c>
      <c r="AB472" s="3">
        <v>9.2151298755821093E-2</v>
      </c>
      <c r="AC472" s="5">
        <v>17</v>
      </c>
      <c r="AD472" s="3">
        <v>0.13220360874878573</v>
      </c>
      <c r="AE472" s="5">
        <v>10</v>
      </c>
      <c r="AF472" s="3">
        <v>8.5355456497107473E-3</v>
      </c>
      <c r="AG472" s="5">
        <v>43</v>
      </c>
      <c r="AH472" s="6">
        <v>0.51100000000000001</v>
      </c>
      <c r="AI472" s="5">
        <v>46</v>
      </c>
    </row>
    <row r="473" spans="1:35">
      <c r="A473">
        <v>183</v>
      </c>
      <c r="B473">
        <v>2011</v>
      </c>
      <c r="C473">
        <v>22</v>
      </c>
      <c r="D473" t="s">
        <v>132</v>
      </c>
      <c r="E473" s="2" t="str">
        <f t="shared" si="14"/>
        <v>2011-Missouri</v>
      </c>
      <c r="F473" s="2" t="s">
        <v>21</v>
      </c>
      <c r="G473" s="2" t="s">
        <v>51</v>
      </c>
      <c r="H473" s="2" t="s">
        <v>51</v>
      </c>
      <c r="I473" t="str">
        <f>CONCATENATE(B473,"-",G473)</f>
        <v>2011-Big 12</v>
      </c>
      <c r="J473" s="4" t="s">
        <v>11</v>
      </c>
      <c r="K473">
        <v>8</v>
      </c>
      <c r="L473">
        <v>5</v>
      </c>
      <c r="M473" s="6">
        <f t="shared" si="15"/>
        <v>0.61538461538461542</v>
      </c>
      <c r="N473" s="3">
        <v>0.14536976777788194</v>
      </c>
      <c r="O473" s="4">
        <v>223.41985222109901</v>
      </c>
      <c r="P473" s="5">
        <v>30</v>
      </c>
      <c r="Q473" s="6">
        <v>0.15</v>
      </c>
      <c r="R473" s="5">
        <v>20</v>
      </c>
      <c r="S473" s="4">
        <v>229.0739535555764</v>
      </c>
      <c r="T473" s="4">
        <v>108.13600225770455</v>
      </c>
      <c r="U473" s="5">
        <v>42</v>
      </c>
      <c r="V473" s="4">
        <v>115.28384996339446</v>
      </c>
      <c r="W473" s="5">
        <v>30</v>
      </c>
      <c r="X473" s="6">
        <v>0.41099999999999998</v>
      </c>
      <c r="Y473" s="5">
        <v>13</v>
      </c>
      <c r="Z473" s="6">
        <v>-0.16500000000000001</v>
      </c>
      <c r="AA473" s="5">
        <v>46</v>
      </c>
      <c r="AB473" s="3">
        <v>8.5368243048878634E-2</v>
      </c>
      <c r="AC473" s="5">
        <v>24</v>
      </c>
      <c r="AD473" s="3">
        <v>5.6438232737887457E-2</v>
      </c>
      <c r="AE473" s="5">
        <v>34</v>
      </c>
      <c r="AF473" s="3">
        <v>3.5632919911158479E-3</v>
      </c>
      <c r="AG473" s="5">
        <v>56</v>
      </c>
      <c r="AH473" s="6">
        <v>0.503</v>
      </c>
      <c r="AI473" s="5">
        <v>53</v>
      </c>
    </row>
    <row r="474" spans="1:35">
      <c r="A474">
        <v>250</v>
      </c>
      <c r="B474">
        <v>2012</v>
      </c>
      <c r="C474">
        <v>58</v>
      </c>
      <c r="D474" t="s">
        <v>132</v>
      </c>
      <c r="E474" s="2" t="str">
        <f t="shared" si="14"/>
        <v>2012-Missouri</v>
      </c>
      <c r="F474" s="2" t="s">
        <v>21</v>
      </c>
      <c r="G474" s="2" t="s">
        <v>22</v>
      </c>
      <c r="H474" s="2" t="s">
        <v>89</v>
      </c>
      <c r="I474" t="str">
        <f>CONCATENATE(B474,"-",G474)</f>
        <v>2012-SEC</v>
      </c>
      <c r="J474" s="4" t="s">
        <v>17</v>
      </c>
      <c r="K474">
        <v>5</v>
      </c>
      <c r="L474">
        <v>7</v>
      </c>
      <c r="M474" s="6">
        <f t="shared" si="15"/>
        <v>0.41666666666666669</v>
      </c>
      <c r="N474" s="3">
        <v>7.2437264981634782E-3</v>
      </c>
      <c r="O474" s="4">
        <v>208.82266994352199</v>
      </c>
      <c r="P474" s="5">
        <v>57</v>
      </c>
      <c r="Q474" s="6">
        <v>1.2E-2</v>
      </c>
      <c r="R474" s="5">
        <v>57</v>
      </c>
      <c r="S474" s="4">
        <v>201.44874529963269</v>
      </c>
      <c r="T474" s="4">
        <v>96.95458713741526</v>
      </c>
      <c r="U474" s="5">
        <v>70</v>
      </c>
      <c r="V474" s="4">
        <v>111.86808280610671</v>
      </c>
      <c r="W474" s="5">
        <v>31</v>
      </c>
      <c r="X474" s="6">
        <v>-0.23799999999999999</v>
      </c>
      <c r="Y474" s="5">
        <v>97</v>
      </c>
      <c r="Z474" s="6">
        <v>-0.122</v>
      </c>
      <c r="AA474" s="5">
        <v>51</v>
      </c>
      <c r="AB474" s="3">
        <v>-5.6714780562561885E-2</v>
      </c>
      <c r="AC474" s="5">
        <v>85</v>
      </c>
      <c r="AD474" s="3">
        <v>4.4470878350060875E-2</v>
      </c>
      <c r="AE474" s="5">
        <v>41</v>
      </c>
      <c r="AF474" s="3">
        <v>1.9487628710664489E-2</v>
      </c>
      <c r="AG474" s="5">
        <v>20</v>
      </c>
      <c r="AH474" s="6">
        <v>0.51</v>
      </c>
      <c r="AI474" s="5">
        <v>48</v>
      </c>
    </row>
    <row r="475" spans="1:35">
      <c r="A475">
        <v>503</v>
      </c>
      <c r="B475">
        <v>2005</v>
      </c>
      <c r="C475">
        <v>67</v>
      </c>
      <c r="D475" t="s">
        <v>133</v>
      </c>
      <c r="E475" s="2" t="str">
        <f t="shared" si="14"/>
        <v>2005-Navy</v>
      </c>
      <c r="F475" s="2" t="s">
        <v>6</v>
      </c>
      <c r="G475" s="2" t="s">
        <v>44</v>
      </c>
      <c r="H475" s="2" t="s">
        <v>44</v>
      </c>
      <c r="I475" t="str">
        <f>CONCATENATE(B475,"-",G475)</f>
        <v>2005-Independents</v>
      </c>
      <c r="J475" t="s">
        <v>70</v>
      </c>
      <c r="K475">
        <v>8</v>
      </c>
      <c r="L475">
        <v>4</v>
      </c>
      <c r="M475" s="6">
        <f t="shared" si="15"/>
        <v>0.66666666666666663</v>
      </c>
      <c r="N475" s="3">
        <v>-1.9052575661015824E-2</v>
      </c>
      <c r="O475" s="4">
        <v>194.88514333364699</v>
      </c>
      <c r="P475" s="5">
        <v>78</v>
      </c>
      <c r="Q475" s="6">
        <v>1.045098583572357E-2</v>
      </c>
      <c r="R475" s="5">
        <v>59</v>
      </c>
      <c r="S475" s="4">
        <v>196.18948486779684</v>
      </c>
      <c r="T475" s="4">
        <v>106.77325917117271</v>
      </c>
      <c r="U475" s="5">
        <v>43</v>
      </c>
      <c r="V475" s="4">
        <v>88.111884162474297</v>
      </c>
      <c r="W475" s="5">
        <v>101</v>
      </c>
      <c r="X475" s="6"/>
      <c r="Y475" s="5"/>
      <c r="Z475" s="6"/>
      <c r="AA475" s="5"/>
      <c r="AB475" s="3"/>
      <c r="AC475" s="5"/>
      <c r="AD475" s="3"/>
      <c r="AE475" s="5"/>
      <c r="AF475" s="3"/>
      <c r="AG475" s="5"/>
      <c r="AH475" s="6"/>
      <c r="AI475" s="5"/>
    </row>
    <row r="476" spans="1:35">
      <c r="A476">
        <v>462</v>
      </c>
      <c r="B476">
        <v>2006</v>
      </c>
      <c r="C476">
        <v>57</v>
      </c>
      <c r="D476" t="s">
        <v>133</v>
      </c>
      <c r="E476" s="2" t="str">
        <f t="shared" si="14"/>
        <v>2006-Navy</v>
      </c>
      <c r="F476" s="2" t="s">
        <v>6</v>
      </c>
      <c r="G476" s="2" t="s">
        <v>44</v>
      </c>
      <c r="H476" s="2" t="s">
        <v>44</v>
      </c>
      <c r="I476" t="str">
        <f>CONCATENATE(B476,"-",G476)</f>
        <v>2006-Independents</v>
      </c>
      <c r="J476" t="s">
        <v>10</v>
      </c>
      <c r="K476">
        <v>9</v>
      </c>
      <c r="L476">
        <v>4</v>
      </c>
      <c r="M476" s="6">
        <f t="shared" si="15"/>
        <v>0.69230769230769229</v>
      </c>
      <c r="N476" s="3">
        <v>4.3741702293927176E-3</v>
      </c>
      <c r="O476" s="4">
        <v>201.9549187077663</v>
      </c>
      <c r="P476" s="5">
        <v>58</v>
      </c>
      <c r="Q476" s="6">
        <v>2.7414255042676867E-2</v>
      </c>
      <c r="R476" s="5">
        <v>52</v>
      </c>
      <c r="S476" s="4">
        <v>200.87483404587854</v>
      </c>
      <c r="T476" s="4">
        <v>108.09740813802027</v>
      </c>
      <c r="U476" s="5">
        <v>43</v>
      </c>
      <c r="V476" s="4">
        <v>93.857510569746026</v>
      </c>
      <c r="W476" s="5">
        <v>81</v>
      </c>
    </row>
    <row r="477" spans="1:35">
      <c r="A477">
        <v>519</v>
      </c>
      <c r="B477">
        <v>2007</v>
      </c>
      <c r="C477">
        <v>63</v>
      </c>
      <c r="D477" t="s">
        <v>133</v>
      </c>
      <c r="E477" s="2" t="str">
        <f t="shared" si="14"/>
        <v>2007-Navy</v>
      </c>
      <c r="F477" s="2" t="s">
        <v>6</v>
      </c>
      <c r="G477" s="2" t="s">
        <v>44</v>
      </c>
      <c r="H477" s="2" t="s">
        <v>44</v>
      </c>
      <c r="I477" t="str">
        <f>CONCATENATE(B477,"-",G477)</f>
        <v>2007-Independents</v>
      </c>
      <c r="J477" t="s">
        <v>11</v>
      </c>
      <c r="K477">
        <v>8</v>
      </c>
      <c r="L477">
        <v>5</v>
      </c>
      <c r="M477" s="6">
        <f t="shared" si="15"/>
        <v>0.61538461538461542</v>
      </c>
      <c r="N477" s="3">
        <v>-2.7502074833284453E-2</v>
      </c>
      <c r="O477" s="4">
        <v>198.61912897860537</v>
      </c>
      <c r="P477" s="5">
        <v>68</v>
      </c>
      <c r="Q477" s="6">
        <v>-1.4E-2</v>
      </c>
      <c r="R477" s="5">
        <v>60</v>
      </c>
      <c r="S477" s="4">
        <v>194.49958503334312</v>
      </c>
      <c r="T477" s="4">
        <v>117.73759754810554</v>
      </c>
      <c r="U477" s="5">
        <v>16</v>
      </c>
      <c r="V477" s="4">
        <v>80.88153143049982</v>
      </c>
      <c r="W477" s="5">
        <v>118</v>
      </c>
      <c r="X477" s="6">
        <v>0.505</v>
      </c>
      <c r="Y477" s="5">
        <v>4</v>
      </c>
      <c r="Z477" s="6">
        <v>0.56699999999999995</v>
      </c>
      <c r="AA477" s="5">
        <v>114</v>
      </c>
      <c r="AB477" s="3">
        <v>0.12648505957045222</v>
      </c>
      <c r="AC477" s="5">
        <v>8</v>
      </c>
      <c r="AD477" s="3">
        <v>-0.15538882778546681</v>
      </c>
      <c r="AE477" s="5">
        <v>117</v>
      </c>
      <c r="AF477" s="3">
        <v>1.4016933817301311E-3</v>
      </c>
      <c r="AG477" s="5">
        <v>61</v>
      </c>
      <c r="AH477" s="6">
        <v>0.49399999999999999</v>
      </c>
      <c r="AI477" s="5">
        <v>72</v>
      </c>
    </row>
    <row r="478" spans="1:35">
      <c r="A478">
        <v>421</v>
      </c>
      <c r="B478">
        <v>2008</v>
      </c>
      <c r="C478">
        <v>52</v>
      </c>
      <c r="D478" t="s">
        <v>133</v>
      </c>
      <c r="E478" s="2" t="str">
        <f t="shared" si="14"/>
        <v>2008-Navy</v>
      </c>
      <c r="F478" s="2" t="s">
        <v>6</v>
      </c>
      <c r="G478" s="2" t="s">
        <v>44</v>
      </c>
      <c r="H478" s="2" t="s">
        <v>44</v>
      </c>
      <c r="I478" t="str">
        <f>CONCATENATE(B478,"-",G478)</f>
        <v>2008-Independents</v>
      </c>
      <c r="J478" t="s">
        <v>11</v>
      </c>
      <c r="K478">
        <v>8</v>
      </c>
      <c r="L478">
        <v>5</v>
      </c>
      <c r="M478" s="6">
        <f t="shared" si="15"/>
        <v>0.61538461538461542</v>
      </c>
      <c r="N478" s="3">
        <v>2.1069622649510643E-2</v>
      </c>
      <c r="O478" s="4">
        <v>200.59348146565333</v>
      </c>
      <c r="P478" s="5">
        <v>62</v>
      </c>
      <c r="Q478" s="6">
        <v>8.4000000000000005E-2</v>
      </c>
      <c r="R478" s="5">
        <v>38</v>
      </c>
      <c r="S478" s="4">
        <v>204.21392452990213</v>
      </c>
      <c r="T478" s="4">
        <v>110.77185104501685</v>
      </c>
      <c r="U478" s="5">
        <v>37</v>
      </c>
      <c r="V478" s="4">
        <v>89.821630420636481</v>
      </c>
      <c r="W478" s="5">
        <v>100</v>
      </c>
      <c r="X478" s="6">
        <v>0.38100000000000001</v>
      </c>
      <c r="Y478" s="5">
        <v>30</v>
      </c>
      <c r="Z478" s="6">
        <v>0.22800000000000001</v>
      </c>
      <c r="AA478" s="5">
        <v>34</v>
      </c>
      <c r="AB478" s="3">
        <v>8.5040320397522573E-2</v>
      </c>
      <c r="AC478" s="5">
        <v>20</v>
      </c>
      <c r="AD478" s="3">
        <v>-7.6001703280684979E-2</v>
      </c>
      <c r="AE478" s="5">
        <v>93</v>
      </c>
      <c r="AF478" s="3">
        <v>1.2031005532673049E-2</v>
      </c>
      <c r="AG478" s="5">
        <v>31</v>
      </c>
      <c r="AH478" s="6">
        <v>0.499</v>
      </c>
      <c r="AI478" s="5">
        <v>61</v>
      </c>
    </row>
    <row r="479" spans="1:35">
      <c r="A479">
        <v>251</v>
      </c>
      <c r="B479">
        <v>2009</v>
      </c>
      <c r="C479">
        <v>37</v>
      </c>
      <c r="D479" t="s">
        <v>133</v>
      </c>
      <c r="E479" s="2" t="str">
        <f t="shared" si="14"/>
        <v>2009-Navy</v>
      </c>
      <c r="F479" s="2" t="s">
        <v>6</v>
      </c>
      <c r="G479" s="2" t="s">
        <v>44</v>
      </c>
      <c r="H479" s="2" t="s">
        <v>44</v>
      </c>
      <c r="I479" t="str">
        <f>CONCATENATE(B479,"-",G479)</f>
        <v>2009-Independents</v>
      </c>
      <c r="J479" t="s">
        <v>39</v>
      </c>
      <c r="K479">
        <v>10</v>
      </c>
      <c r="L479">
        <v>4</v>
      </c>
      <c r="M479" s="6">
        <f t="shared" si="15"/>
        <v>0.7142857142857143</v>
      </c>
      <c r="N479" s="3">
        <v>0.10380065495580931</v>
      </c>
      <c r="O479" s="4">
        <v>217.57162558966633</v>
      </c>
      <c r="P479" s="5">
        <v>42</v>
      </c>
      <c r="Q479" s="6">
        <v>9.4E-2</v>
      </c>
      <c r="R479" s="5">
        <v>37</v>
      </c>
      <c r="S479" s="4">
        <v>220.76013099116187</v>
      </c>
      <c r="T479" s="4">
        <v>110.03145002780607</v>
      </c>
      <c r="U479" s="5">
        <v>41</v>
      </c>
      <c r="V479" s="4">
        <v>107.54017556186025</v>
      </c>
      <c r="W479" s="5">
        <v>42</v>
      </c>
      <c r="X479" s="6">
        <v>0.23400000000000001</v>
      </c>
      <c r="Y479" s="5">
        <v>30</v>
      </c>
      <c r="Z479" s="6">
        <v>-0.222</v>
      </c>
      <c r="AA479" s="5">
        <v>34</v>
      </c>
      <c r="AB479" s="3">
        <v>5.5395785699238489E-2</v>
      </c>
      <c r="AC479" s="5">
        <v>33</v>
      </c>
      <c r="AD479" s="3">
        <v>4.6708494425162679E-2</v>
      </c>
      <c r="AE479" s="5">
        <v>35</v>
      </c>
      <c r="AF479" s="3">
        <v>1.6963748314081308E-3</v>
      </c>
      <c r="AG479" s="5">
        <v>53</v>
      </c>
      <c r="AH479" s="6">
        <v>0.49</v>
      </c>
      <c r="AI479" s="5">
        <v>73</v>
      </c>
    </row>
    <row r="480" spans="1:35">
      <c r="A480">
        <v>420</v>
      </c>
      <c r="B480">
        <v>2010</v>
      </c>
      <c r="C480">
        <v>51</v>
      </c>
      <c r="D480" t="s">
        <v>133</v>
      </c>
      <c r="E480" s="2" t="str">
        <f t="shared" si="14"/>
        <v>2010-Navy</v>
      </c>
      <c r="F480" s="2" t="s">
        <v>6</v>
      </c>
      <c r="G480" s="2" t="s">
        <v>44</v>
      </c>
      <c r="H480" s="2" t="s">
        <v>44</v>
      </c>
      <c r="I480" t="str">
        <f>CONCATENATE(B480,"-",G480)</f>
        <v>2010-Independents</v>
      </c>
      <c r="J480" t="s">
        <v>10</v>
      </c>
      <c r="K480">
        <v>9</v>
      </c>
      <c r="L480">
        <v>4</v>
      </c>
      <c r="M480" s="6">
        <f t="shared" si="15"/>
        <v>0.69230769230769229</v>
      </c>
      <c r="N480" s="3">
        <v>2.1433443116022542E-2</v>
      </c>
      <c r="O480" s="4">
        <v>204.36381836040957</v>
      </c>
      <c r="P480" s="5">
        <v>61</v>
      </c>
      <c r="Q480" s="6">
        <v>0.10199999999999999</v>
      </c>
      <c r="R480" s="5">
        <v>31</v>
      </c>
      <c r="S480" s="4">
        <v>204.2866886232045</v>
      </c>
      <c r="T480" s="4">
        <v>108.00935478902066</v>
      </c>
      <c r="U480" s="5">
        <v>40</v>
      </c>
      <c r="V480" s="4">
        <v>96.354463571388891</v>
      </c>
      <c r="W480" s="5">
        <v>66</v>
      </c>
      <c r="X480" s="6">
        <v>0.42799999999999999</v>
      </c>
      <c r="Y480" s="5">
        <v>9</v>
      </c>
      <c r="Z480" s="6">
        <v>0.10299999999999999</v>
      </c>
      <c r="AA480" s="5">
        <v>75</v>
      </c>
      <c r="AB480" s="3">
        <v>8.6212972078628214E-2</v>
      </c>
      <c r="AC480" s="5">
        <v>19</v>
      </c>
      <c r="AD480" s="3">
        <v>-3.5379316169157522E-2</v>
      </c>
      <c r="AE480" s="5">
        <v>76</v>
      </c>
      <c r="AF480" s="3">
        <v>-2.9400212793448149E-2</v>
      </c>
      <c r="AG480" s="5">
        <v>107</v>
      </c>
      <c r="AH480" s="6">
        <v>0.49199999999999999</v>
      </c>
      <c r="AI480" s="5">
        <v>69</v>
      </c>
    </row>
    <row r="481" spans="1:35">
      <c r="A481">
        <v>547</v>
      </c>
      <c r="B481">
        <v>2011</v>
      </c>
      <c r="C481">
        <v>73</v>
      </c>
      <c r="D481" t="s">
        <v>133</v>
      </c>
      <c r="E481" s="2" t="str">
        <f t="shared" si="14"/>
        <v>2011-Navy</v>
      </c>
      <c r="F481" s="2" t="s">
        <v>6</v>
      </c>
      <c r="G481" s="2" t="s">
        <v>44</v>
      </c>
      <c r="H481" s="2" t="s">
        <v>44</v>
      </c>
      <c r="I481" t="str">
        <f>CONCATENATE(B481,"-",G481)</f>
        <v>2011-Independents</v>
      </c>
      <c r="J481" s="4" t="s">
        <v>17</v>
      </c>
      <c r="K481">
        <v>5</v>
      </c>
      <c r="L481">
        <v>7</v>
      </c>
      <c r="M481" s="6">
        <f t="shared" si="15"/>
        <v>0.41666666666666669</v>
      </c>
      <c r="N481" s="3">
        <v>-3.8330542142986784E-2</v>
      </c>
      <c r="O481" s="4">
        <v>199.59533907369376</v>
      </c>
      <c r="P481" s="5">
        <v>70</v>
      </c>
      <c r="Q481" s="6">
        <v>-1.7999999999999999E-2</v>
      </c>
      <c r="R481" s="5">
        <v>67</v>
      </c>
      <c r="S481" s="4">
        <v>192.33389157140263</v>
      </c>
      <c r="T481" s="4">
        <v>114.69935266631998</v>
      </c>
      <c r="U481" s="5">
        <v>26</v>
      </c>
      <c r="V481" s="4">
        <v>84.895986407373769</v>
      </c>
      <c r="W481" s="5">
        <v>111</v>
      </c>
      <c r="X481" s="6">
        <v>0.51900000000000002</v>
      </c>
      <c r="Y481" s="5">
        <v>5</v>
      </c>
      <c r="Z481" s="6">
        <v>0.52300000000000002</v>
      </c>
      <c r="AA481" s="5">
        <v>115</v>
      </c>
      <c r="AB481" s="3">
        <v>0.1215810173991398</v>
      </c>
      <c r="AC481" s="5">
        <v>15</v>
      </c>
      <c r="AD481" s="3">
        <v>-0.14078746949806445</v>
      </c>
      <c r="AE481" s="5">
        <v>113</v>
      </c>
      <c r="AF481" s="3">
        <v>-1.9124090044062136E-2</v>
      </c>
      <c r="AG481" s="5">
        <v>95</v>
      </c>
      <c r="AH481" s="6">
        <v>0.50900000000000001</v>
      </c>
      <c r="AI481" s="5">
        <v>43</v>
      </c>
    </row>
    <row r="482" spans="1:35">
      <c r="A482">
        <v>537</v>
      </c>
      <c r="B482">
        <v>2012</v>
      </c>
      <c r="C482">
        <v>97</v>
      </c>
      <c r="D482" t="s">
        <v>133</v>
      </c>
      <c r="E482" s="2" t="str">
        <f t="shared" si="14"/>
        <v>2012-Navy</v>
      </c>
      <c r="F482" s="2" t="s">
        <v>6</v>
      </c>
      <c r="G482" s="2" t="s">
        <v>44</v>
      </c>
      <c r="H482" s="2" t="s">
        <v>44</v>
      </c>
      <c r="I482" t="str">
        <f>CONCATENATE(B482,"-",G482)</f>
        <v>2012-Independents</v>
      </c>
      <c r="J482" s="4" t="s">
        <v>11</v>
      </c>
      <c r="K482">
        <v>8</v>
      </c>
      <c r="L482">
        <v>5</v>
      </c>
      <c r="M482" s="6">
        <f t="shared" si="15"/>
        <v>0.61538461538461542</v>
      </c>
      <c r="N482" s="3">
        <v>-0.16513973529905993</v>
      </c>
      <c r="O482" s="4">
        <v>187.119901652821</v>
      </c>
      <c r="P482" s="5">
        <v>88</v>
      </c>
      <c r="Q482" s="6">
        <v>-0.153</v>
      </c>
      <c r="R482" s="5">
        <v>103</v>
      </c>
      <c r="S482" s="4">
        <v>166.97205294018801</v>
      </c>
      <c r="T482" s="4">
        <v>97.545846650329139</v>
      </c>
      <c r="U482" s="5">
        <v>75</v>
      </c>
      <c r="V482" s="4">
        <v>89.57405500249186</v>
      </c>
      <c r="W482" s="5">
        <v>99</v>
      </c>
      <c r="X482" s="6">
        <v>-0.26200000000000001</v>
      </c>
      <c r="Y482" s="5">
        <v>101</v>
      </c>
      <c r="Z482" s="6">
        <v>0.46899999999999997</v>
      </c>
      <c r="AA482" s="5">
        <v>110</v>
      </c>
      <c r="AB482" s="3">
        <v>-5.9122340114787626E-2</v>
      </c>
      <c r="AC482" s="5">
        <v>87</v>
      </c>
      <c r="AD482" s="3">
        <v>-0.11556915012392782</v>
      </c>
      <c r="AE482" s="5">
        <v>107</v>
      </c>
      <c r="AF482" s="3">
        <v>9.5517549396555209E-3</v>
      </c>
      <c r="AG482" s="5">
        <v>43</v>
      </c>
      <c r="AH482" s="6">
        <v>0.501</v>
      </c>
      <c r="AI482" s="5">
        <v>61</v>
      </c>
    </row>
    <row r="483" spans="1:35">
      <c r="A483">
        <v>292</v>
      </c>
      <c r="B483">
        <v>2005</v>
      </c>
      <c r="C483">
        <v>28</v>
      </c>
      <c r="D483" t="s">
        <v>134</v>
      </c>
      <c r="E483" s="2" t="str">
        <f t="shared" si="14"/>
        <v>2005-NC State</v>
      </c>
      <c r="F483" s="2" t="s">
        <v>21</v>
      </c>
      <c r="G483" s="2" t="s">
        <v>59</v>
      </c>
      <c r="H483" s="2" t="s">
        <v>59</v>
      </c>
      <c r="I483" t="str">
        <f>CONCATENATE(B483,"-",G483)</f>
        <v>2005-ACC</v>
      </c>
      <c r="J483" t="s">
        <v>37</v>
      </c>
      <c r="K483">
        <v>7</v>
      </c>
      <c r="L483">
        <v>5</v>
      </c>
      <c r="M483" s="6">
        <f t="shared" si="15"/>
        <v>0.58333333333333337</v>
      </c>
      <c r="N483" s="3">
        <v>8.7727916822227456E-2</v>
      </c>
      <c r="O483" s="4">
        <v>216.35676219686673</v>
      </c>
      <c r="P483" s="5">
        <v>36</v>
      </c>
      <c r="Q483" s="6">
        <v>0.11918591970747218</v>
      </c>
      <c r="R483" s="5">
        <v>27</v>
      </c>
      <c r="S483" s="4">
        <v>217.54558336444549</v>
      </c>
      <c r="T483" s="4">
        <v>100.27498939677113</v>
      </c>
      <c r="U483" s="5">
        <v>68</v>
      </c>
      <c r="V483" s="4">
        <v>116.08177280009561</v>
      </c>
      <c r="W483" s="5">
        <v>21</v>
      </c>
      <c r="X483" s="6"/>
      <c r="Y483" s="5"/>
      <c r="Z483" s="6"/>
      <c r="AA483" s="5"/>
      <c r="AB483" s="3"/>
      <c r="AC483" s="5"/>
      <c r="AD483" s="3"/>
      <c r="AE483" s="5"/>
      <c r="AF483" s="3"/>
      <c r="AG483" s="5"/>
      <c r="AH483" s="6"/>
      <c r="AI483" s="5"/>
    </row>
    <row r="484" spans="1:35">
      <c r="A484">
        <v>525</v>
      </c>
      <c r="B484">
        <v>2006</v>
      </c>
      <c r="C484">
        <v>65</v>
      </c>
      <c r="D484" t="s">
        <v>134</v>
      </c>
      <c r="E484" s="2" t="str">
        <f t="shared" si="14"/>
        <v>2006-NC State</v>
      </c>
      <c r="F484" s="2" t="s">
        <v>21</v>
      </c>
      <c r="G484" s="2" t="s">
        <v>59</v>
      </c>
      <c r="H484" s="2" t="s">
        <v>60</v>
      </c>
      <c r="I484" t="str">
        <f>CONCATENATE(B484,"-",G484)</f>
        <v>2006-ACC</v>
      </c>
      <c r="J484" t="s">
        <v>18</v>
      </c>
      <c r="K484">
        <v>3</v>
      </c>
      <c r="L484">
        <v>9</v>
      </c>
      <c r="M484" s="6">
        <f t="shared" si="15"/>
        <v>0.25</v>
      </c>
      <c r="N484" s="3">
        <v>-3.0727739850152602E-2</v>
      </c>
      <c r="O484" s="4">
        <v>191.85795859325674</v>
      </c>
      <c r="P484" s="5">
        <v>72</v>
      </c>
      <c r="Q484" s="6">
        <v>6.2733207140273362E-3</v>
      </c>
      <c r="R484" s="5">
        <v>56</v>
      </c>
      <c r="S484" s="4">
        <v>193.85445202996948</v>
      </c>
      <c r="T484" s="4">
        <v>93.448724185672916</v>
      </c>
      <c r="U484" s="5">
        <v>86</v>
      </c>
      <c r="V484" s="4">
        <v>98.409234407583838</v>
      </c>
      <c r="W484" s="5">
        <v>63</v>
      </c>
    </row>
    <row r="485" spans="1:35">
      <c r="A485">
        <v>527</v>
      </c>
      <c r="B485">
        <v>2007</v>
      </c>
      <c r="C485">
        <v>64</v>
      </c>
      <c r="D485" t="s">
        <v>134</v>
      </c>
      <c r="E485" s="2" t="str">
        <f t="shared" si="14"/>
        <v>2007-NC State</v>
      </c>
      <c r="F485" s="2" t="s">
        <v>21</v>
      </c>
      <c r="G485" s="2" t="s">
        <v>59</v>
      </c>
      <c r="H485" s="2" t="s">
        <v>60</v>
      </c>
      <c r="I485" t="str">
        <f>CONCATENATE(B485,"-",G485)</f>
        <v>2007-ACC</v>
      </c>
      <c r="J485" t="s">
        <v>17</v>
      </c>
      <c r="K485">
        <v>5</v>
      </c>
      <c r="L485">
        <v>7</v>
      </c>
      <c r="M485" s="6">
        <f t="shared" si="15"/>
        <v>0.41666666666666669</v>
      </c>
      <c r="N485" s="3">
        <v>-3.1375000827353075E-2</v>
      </c>
      <c r="O485" s="4">
        <v>194.700172552727</v>
      </c>
      <c r="P485" s="5">
        <v>74</v>
      </c>
      <c r="Q485" s="6">
        <v>-0.04</v>
      </c>
      <c r="R485" s="5">
        <v>70</v>
      </c>
      <c r="S485" s="4">
        <v>193.7249998345294</v>
      </c>
      <c r="T485" s="4">
        <v>95.368487769307961</v>
      </c>
      <c r="U485" s="5">
        <v>81</v>
      </c>
      <c r="V485" s="4">
        <v>99.331684783419036</v>
      </c>
      <c r="W485" s="5">
        <v>68</v>
      </c>
      <c r="X485" s="6">
        <v>-0.157</v>
      </c>
      <c r="Y485" s="5">
        <v>86</v>
      </c>
      <c r="Z485" s="6">
        <v>-0.109</v>
      </c>
      <c r="AA485" s="5">
        <v>51</v>
      </c>
      <c r="AB485" s="3">
        <v>-4.6000178926499977E-2</v>
      </c>
      <c r="AC485" s="5">
        <v>85</v>
      </c>
      <c r="AD485" s="3">
        <v>8.5729051253199181E-3</v>
      </c>
      <c r="AE485" s="5">
        <v>56</v>
      </c>
      <c r="AF485" s="3">
        <v>6.0522729738269852E-3</v>
      </c>
      <c r="AG485" s="5">
        <v>49</v>
      </c>
      <c r="AH485" s="6">
        <v>0.46100000000000002</v>
      </c>
      <c r="AI485" s="5">
        <v>107</v>
      </c>
    </row>
    <row r="486" spans="1:35">
      <c r="A486">
        <v>401</v>
      </c>
      <c r="B486">
        <v>2008</v>
      </c>
      <c r="C486">
        <v>50</v>
      </c>
      <c r="D486" t="s">
        <v>134</v>
      </c>
      <c r="E486" s="2" t="str">
        <f t="shared" si="14"/>
        <v>2008-NC State</v>
      </c>
      <c r="F486" s="2" t="s">
        <v>21</v>
      </c>
      <c r="G486" s="2" t="s">
        <v>59</v>
      </c>
      <c r="H486" s="2" t="s">
        <v>60</v>
      </c>
      <c r="I486" t="str">
        <f>CONCATENATE(B486,"-",G486)</f>
        <v>2008-ACC</v>
      </c>
      <c r="J486" t="s">
        <v>13</v>
      </c>
      <c r="K486">
        <v>6</v>
      </c>
      <c r="L486">
        <v>7</v>
      </c>
      <c r="M486" s="6">
        <f t="shared" si="15"/>
        <v>0.46153846153846156</v>
      </c>
      <c r="N486" s="3">
        <v>2.9675610772502845E-2</v>
      </c>
      <c r="O486" s="4">
        <v>197.81628705563591</v>
      </c>
      <c r="P486" s="5">
        <v>68</v>
      </c>
      <c r="Q486" s="6">
        <v>9.8000000000000004E-2</v>
      </c>
      <c r="R486" s="5">
        <v>31</v>
      </c>
      <c r="S486" s="4">
        <v>205.93512215450056</v>
      </c>
      <c r="T486" s="4">
        <v>105.09570759603898</v>
      </c>
      <c r="U486" s="5">
        <v>52</v>
      </c>
      <c r="V486" s="4">
        <v>92.720579459596948</v>
      </c>
      <c r="W486" s="5">
        <v>89</v>
      </c>
      <c r="X486" s="6">
        <v>0.29399999999999998</v>
      </c>
      <c r="Y486" s="5">
        <v>16</v>
      </c>
      <c r="Z486" s="6">
        <v>3.1E-2</v>
      </c>
      <c r="AA486" s="5">
        <v>84</v>
      </c>
      <c r="AB486" s="3">
        <v>5.4927384706267367E-2</v>
      </c>
      <c r="AC486" s="5">
        <v>36</v>
      </c>
      <c r="AD486" s="3">
        <v>-3.5133668294490959E-2</v>
      </c>
      <c r="AE486" s="5">
        <v>75</v>
      </c>
      <c r="AF486" s="3">
        <v>9.8818943607264353E-3</v>
      </c>
      <c r="AG486" s="5">
        <v>35</v>
      </c>
      <c r="AH486" s="6">
        <v>0.498</v>
      </c>
      <c r="AI486" s="5">
        <v>62</v>
      </c>
    </row>
    <row r="487" spans="1:35">
      <c r="A487">
        <v>552</v>
      </c>
      <c r="B487">
        <v>2009</v>
      </c>
      <c r="C487">
        <v>64</v>
      </c>
      <c r="D487" t="s">
        <v>134</v>
      </c>
      <c r="E487" s="2" t="str">
        <f t="shared" si="14"/>
        <v>2009-NC State</v>
      </c>
      <c r="F487" s="2" t="s">
        <v>21</v>
      </c>
      <c r="G487" s="2" t="s">
        <v>59</v>
      </c>
      <c r="H487" s="2" t="s">
        <v>60</v>
      </c>
      <c r="I487" t="str">
        <f>CONCATENATE(B487,"-",G487)</f>
        <v>2009-ACC</v>
      </c>
      <c r="J487" t="s">
        <v>17</v>
      </c>
      <c r="K487">
        <v>5</v>
      </c>
      <c r="L487">
        <v>7</v>
      </c>
      <c r="M487" s="6">
        <f t="shared" si="15"/>
        <v>0.41666666666666669</v>
      </c>
      <c r="N487" s="3">
        <v>-4.11289185885991E-2</v>
      </c>
      <c r="O487" s="4">
        <v>197.79509792566475</v>
      </c>
      <c r="P487" s="5">
        <v>74</v>
      </c>
      <c r="Q487" s="6">
        <v>-8.9999999999999993E-3</v>
      </c>
      <c r="R487" s="5">
        <v>64</v>
      </c>
      <c r="S487" s="4">
        <v>191.77421628228018</v>
      </c>
      <c r="T487" s="4">
        <v>99.001588442535947</v>
      </c>
      <c r="U487" s="5">
        <v>70</v>
      </c>
      <c r="V487" s="4">
        <v>98.79350948312883</v>
      </c>
      <c r="W487" s="5">
        <v>60</v>
      </c>
      <c r="X487" s="6">
        <v>0.34799999999999998</v>
      </c>
      <c r="Y487" s="5">
        <v>16</v>
      </c>
      <c r="Z487" s="6">
        <v>0.191</v>
      </c>
      <c r="AA487" s="5">
        <v>84</v>
      </c>
      <c r="AB487" s="3">
        <v>4.4566550590139781E-2</v>
      </c>
      <c r="AC487" s="5">
        <v>41</v>
      </c>
      <c r="AD487" s="3">
        <v>-4.6188566313170455E-2</v>
      </c>
      <c r="AE487" s="5">
        <v>79</v>
      </c>
      <c r="AF487" s="3">
        <v>-3.9506902865568426E-2</v>
      </c>
      <c r="AG487" s="5">
        <v>117</v>
      </c>
      <c r="AH487" s="6">
        <v>0.42</v>
      </c>
      <c r="AI487" s="5">
        <v>118</v>
      </c>
    </row>
    <row r="488" spans="1:35">
      <c r="A488">
        <v>145</v>
      </c>
      <c r="B488">
        <v>2010</v>
      </c>
      <c r="C488">
        <v>22</v>
      </c>
      <c r="D488" t="s">
        <v>134</v>
      </c>
      <c r="E488" s="2" t="str">
        <f t="shared" si="14"/>
        <v>2010-NC State</v>
      </c>
      <c r="F488" s="2" t="s">
        <v>21</v>
      </c>
      <c r="G488" s="2" t="s">
        <v>59</v>
      </c>
      <c r="H488" s="2" t="s">
        <v>60</v>
      </c>
      <c r="I488" t="str">
        <f>CONCATENATE(B488,"-",G488)</f>
        <v>2010-ACC</v>
      </c>
      <c r="J488" t="s">
        <v>10</v>
      </c>
      <c r="K488">
        <v>9</v>
      </c>
      <c r="L488">
        <v>4</v>
      </c>
      <c r="M488" s="6">
        <f t="shared" si="15"/>
        <v>0.69230769230769229</v>
      </c>
      <c r="N488" s="3">
        <v>0.17160318470786665</v>
      </c>
      <c r="O488" s="4">
        <v>227.04990751267459</v>
      </c>
      <c r="P488" s="5">
        <v>29</v>
      </c>
      <c r="Q488" s="6">
        <v>0.20899999999999999</v>
      </c>
      <c r="R488" s="5">
        <v>13</v>
      </c>
      <c r="S488" s="4">
        <v>234.32063694157333</v>
      </c>
      <c r="T488" s="4">
        <v>109.40311985545326</v>
      </c>
      <c r="U488" s="5">
        <v>43</v>
      </c>
      <c r="V488" s="4">
        <v>117.64678765722134</v>
      </c>
      <c r="W488" s="5">
        <v>26</v>
      </c>
      <c r="X488" s="6">
        <v>0.23799999999999999</v>
      </c>
      <c r="Y488" s="5">
        <v>25</v>
      </c>
      <c r="Z488" s="6">
        <v>-0.40699999999999997</v>
      </c>
      <c r="AA488" s="5">
        <v>13</v>
      </c>
      <c r="AB488" s="3">
        <v>5.8179386932502693E-2</v>
      </c>
      <c r="AC488" s="5">
        <v>32</v>
      </c>
      <c r="AD488" s="3">
        <v>0.10840930096965906</v>
      </c>
      <c r="AE488" s="5">
        <v>17</v>
      </c>
      <c r="AF488" s="3">
        <v>5.0144968057049093E-3</v>
      </c>
      <c r="AG488" s="5">
        <v>54</v>
      </c>
      <c r="AH488" s="6">
        <v>0.52100000000000002</v>
      </c>
      <c r="AI488" s="5">
        <v>35</v>
      </c>
    </row>
    <row r="489" spans="1:35">
      <c r="A489">
        <v>467</v>
      </c>
      <c r="B489">
        <v>2011</v>
      </c>
      <c r="C489">
        <v>58</v>
      </c>
      <c r="D489" t="s">
        <v>134</v>
      </c>
      <c r="E489" s="2" t="str">
        <f t="shared" si="14"/>
        <v>2011-NC State</v>
      </c>
      <c r="F489" s="2" t="s">
        <v>21</v>
      </c>
      <c r="G489" s="2" t="s">
        <v>59</v>
      </c>
      <c r="H489" s="2" t="s">
        <v>60</v>
      </c>
      <c r="I489" t="str">
        <f>CONCATENATE(B489,"-",G489)</f>
        <v>2011-ACC</v>
      </c>
      <c r="J489" s="4" t="s">
        <v>11</v>
      </c>
      <c r="K489">
        <v>8</v>
      </c>
      <c r="L489">
        <v>5</v>
      </c>
      <c r="M489" s="6">
        <f t="shared" si="15"/>
        <v>0.61538461538461542</v>
      </c>
      <c r="N489" s="3">
        <v>2.3140687542057212E-3</v>
      </c>
      <c r="O489" s="4">
        <v>193.82818881882591</v>
      </c>
      <c r="P489" s="5">
        <v>79</v>
      </c>
      <c r="Q489" s="6">
        <v>3.7999999999999999E-2</v>
      </c>
      <c r="R489" s="5">
        <v>50</v>
      </c>
      <c r="S489" s="4">
        <v>200.46281375084115</v>
      </c>
      <c r="T489" s="4">
        <v>90.014822399735138</v>
      </c>
      <c r="U489" s="5">
        <v>92</v>
      </c>
      <c r="V489" s="4">
        <v>103.81336641909074</v>
      </c>
      <c r="W489" s="5">
        <v>56</v>
      </c>
      <c r="X489" s="6">
        <v>1.2E-2</v>
      </c>
      <c r="Y489" s="5">
        <v>58</v>
      </c>
      <c r="Z489" s="6">
        <v>-0.314</v>
      </c>
      <c r="AA489" s="5">
        <v>25</v>
      </c>
      <c r="AB489" s="3">
        <v>-3.1517083524307259E-2</v>
      </c>
      <c r="AC489" s="5">
        <v>73</v>
      </c>
      <c r="AD489" s="3">
        <v>5.0514332824073735E-2</v>
      </c>
      <c r="AE489" s="5">
        <v>39</v>
      </c>
      <c r="AF489" s="3">
        <v>-1.6683180545560755E-2</v>
      </c>
      <c r="AG489" s="5">
        <v>92</v>
      </c>
      <c r="AH489" s="6">
        <v>0.48399999999999999</v>
      </c>
      <c r="AI489" s="5">
        <v>81</v>
      </c>
    </row>
    <row r="490" spans="1:35">
      <c r="A490">
        <v>845</v>
      </c>
      <c r="B490">
        <v>2012</v>
      </c>
      <c r="C490">
        <v>63</v>
      </c>
      <c r="D490" t="s">
        <v>134</v>
      </c>
      <c r="E490" s="2" t="str">
        <f t="shared" si="14"/>
        <v>2012-NC State</v>
      </c>
      <c r="F490" s="2" t="s">
        <v>21</v>
      </c>
      <c r="G490" s="2" t="s">
        <v>59</v>
      </c>
      <c r="H490" s="2" t="s">
        <v>60</v>
      </c>
      <c r="I490" t="str">
        <f>CONCATENATE(B490,"-",G490)</f>
        <v>2012-ACC</v>
      </c>
      <c r="J490" s="4" t="s">
        <v>12</v>
      </c>
      <c r="K490">
        <v>7</v>
      </c>
      <c r="L490">
        <v>6</v>
      </c>
      <c r="M490" s="6">
        <f t="shared" si="15"/>
        <v>0.53846153846153844</v>
      </c>
      <c r="N490" s="3">
        <v>-2.2931594206385911E-3</v>
      </c>
      <c r="O490" s="4">
        <v>204.07766018317221</v>
      </c>
      <c r="P490" s="5">
        <v>62</v>
      </c>
      <c r="Q490" s="6">
        <v>8.9999999999999993E-3</v>
      </c>
      <c r="R490" s="5">
        <v>59</v>
      </c>
      <c r="S490" s="4">
        <v>199.54136811587227</v>
      </c>
      <c r="T490" s="4">
        <v>101.13138740116202</v>
      </c>
      <c r="U490" s="5">
        <v>62</v>
      </c>
      <c r="V490" s="4">
        <v>102.9462727820102</v>
      </c>
      <c r="W490" s="5">
        <v>54</v>
      </c>
      <c r="X490" s="6">
        <v>-0.14899999999999999</v>
      </c>
      <c r="Y490" s="5">
        <v>78</v>
      </c>
      <c r="Z490" s="6">
        <v>-0.17699999999999999</v>
      </c>
      <c r="AA490" s="5">
        <v>42</v>
      </c>
      <c r="AB490" s="3">
        <v>-3.0375737776984386E-2</v>
      </c>
      <c r="AC490" s="5">
        <v>74</v>
      </c>
      <c r="AD490" s="3">
        <v>2.9298954655631679E-2</v>
      </c>
      <c r="AE490" s="5">
        <v>49</v>
      </c>
      <c r="AF490" s="3">
        <v>-1.2163762992858842E-3</v>
      </c>
      <c r="AG490" s="5">
        <v>64</v>
      </c>
      <c r="AH490" s="6">
        <v>0.48299999999999998</v>
      </c>
      <c r="AI490" s="5">
        <v>85</v>
      </c>
    </row>
    <row r="491" spans="1:35">
      <c r="A491">
        <v>302</v>
      </c>
      <c r="B491">
        <v>2005</v>
      </c>
      <c r="C491">
        <v>32</v>
      </c>
      <c r="D491" t="s">
        <v>135</v>
      </c>
      <c r="E491" s="2" t="str">
        <f t="shared" si="14"/>
        <v>2005-Nebraska</v>
      </c>
      <c r="F491" s="2" t="s">
        <v>21</v>
      </c>
      <c r="G491" s="2" t="s">
        <v>51</v>
      </c>
      <c r="H491" s="2" t="s">
        <v>79</v>
      </c>
      <c r="I491" t="str">
        <f>CONCATENATE(B491,"-",G491)</f>
        <v>2005-Big 12</v>
      </c>
      <c r="J491" t="s">
        <v>70</v>
      </c>
      <c r="K491">
        <v>8</v>
      </c>
      <c r="L491">
        <v>4</v>
      </c>
      <c r="M491" s="6">
        <f t="shared" si="15"/>
        <v>0.66666666666666663</v>
      </c>
      <c r="N491" s="3">
        <v>8.2123680851549349E-2</v>
      </c>
      <c r="O491" s="4">
        <v>212.26176466057751</v>
      </c>
      <c r="P491" s="5">
        <v>42</v>
      </c>
      <c r="Q491" s="6">
        <v>0.12796953237354128</v>
      </c>
      <c r="R491" s="5">
        <v>25</v>
      </c>
      <c r="S491" s="4">
        <v>216.42473617030987</v>
      </c>
      <c r="T491" s="4">
        <v>102.47260580037468</v>
      </c>
      <c r="U491" s="5">
        <v>60</v>
      </c>
      <c r="V491" s="4">
        <v>109.78915886020283</v>
      </c>
      <c r="W491" s="5">
        <v>28</v>
      </c>
      <c r="X491" s="6"/>
      <c r="Y491" s="5"/>
      <c r="Z491" s="6"/>
      <c r="AA491" s="5"/>
      <c r="AB491" s="3"/>
      <c r="AC491" s="5"/>
      <c r="AD491" s="3"/>
      <c r="AE491" s="5"/>
      <c r="AF491" s="3"/>
      <c r="AG491" s="5"/>
      <c r="AH491" s="6"/>
      <c r="AI491" s="5"/>
    </row>
    <row r="492" spans="1:35">
      <c r="A492">
        <v>219</v>
      </c>
      <c r="B492">
        <v>2006</v>
      </c>
      <c r="C492">
        <v>27</v>
      </c>
      <c r="D492" t="s">
        <v>135</v>
      </c>
      <c r="E492" s="2" t="str">
        <f t="shared" si="14"/>
        <v>2006-Nebraska</v>
      </c>
      <c r="F492" s="2" t="s">
        <v>21</v>
      </c>
      <c r="G492" s="2" t="s">
        <v>51</v>
      </c>
      <c r="H492" s="2" t="s">
        <v>79</v>
      </c>
      <c r="I492" t="str">
        <f>CONCATENATE(B492,"-",G492)</f>
        <v>2006-Big 12</v>
      </c>
      <c r="J492" t="s">
        <v>62</v>
      </c>
      <c r="K492">
        <v>9</v>
      </c>
      <c r="L492">
        <v>5</v>
      </c>
      <c r="M492" s="6">
        <f t="shared" si="15"/>
        <v>0.6428571428571429</v>
      </c>
      <c r="N492" s="3">
        <v>0.12570155184113574</v>
      </c>
      <c r="O492" s="4">
        <v>229.66024922303694</v>
      </c>
      <c r="P492" s="5">
        <v>24</v>
      </c>
      <c r="Q492" s="6">
        <v>0.13544399721532119</v>
      </c>
      <c r="R492" s="5">
        <v>26</v>
      </c>
      <c r="S492" s="4">
        <v>225.14031036822715</v>
      </c>
      <c r="T492" s="4">
        <v>113.06676662472127</v>
      </c>
      <c r="U492" s="5">
        <v>33</v>
      </c>
      <c r="V492" s="4">
        <v>116.59348259831569</v>
      </c>
      <c r="W492" s="5">
        <v>23</v>
      </c>
    </row>
    <row r="493" spans="1:35">
      <c r="A493">
        <v>559</v>
      </c>
      <c r="B493">
        <v>2007</v>
      </c>
      <c r="C493">
        <v>72</v>
      </c>
      <c r="D493" t="s">
        <v>135</v>
      </c>
      <c r="E493" s="2" t="str">
        <f t="shared" si="14"/>
        <v>2007-Nebraska</v>
      </c>
      <c r="F493" s="2" t="s">
        <v>21</v>
      </c>
      <c r="G493" s="2" t="s">
        <v>51</v>
      </c>
      <c r="H493" s="2" t="s">
        <v>79</v>
      </c>
      <c r="I493" t="str">
        <f>CONCATENATE(B493,"-",G493)</f>
        <v>2007-Big 12</v>
      </c>
      <c r="J493" t="s">
        <v>17</v>
      </c>
      <c r="K493">
        <v>5</v>
      </c>
      <c r="L493">
        <v>7</v>
      </c>
      <c r="M493" s="6">
        <f t="shared" si="15"/>
        <v>0.41666666666666669</v>
      </c>
      <c r="N493" s="3">
        <v>-4.3225918383025697E-2</v>
      </c>
      <c r="O493" s="4">
        <v>207.27538329492324</v>
      </c>
      <c r="P493" s="5">
        <v>58</v>
      </c>
      <c r="Q493" s="6">
        <v>-9.7000000000000003E-2</v>
      </c>
      <c r="R493" s="5">
        <v>86</v>
      </c>
      <c r="S493" s="4">
        <v>191.35481632339486</v>
      </c>
      <c r="T493" s="4">
        <v>113.93847129152216</v>
      </c>
      <c r="U493" s="5">
        <v>29</v>
      </c>
      <c r="V493" s="4">
        <v>93.336912003401068</v>
      </c>
      <c r="W493" s="5">
        <v>82</v>
      </c>
      <c r="X493" s="6">
        <v>0.13300000000000001</v>
      </c>
      <c r="Y493" s="5">
        <v>40</v>
      </c>
      <c r="Z493" s="6">
        <v>0.50900000000000001</v>
      </c>
      <c r="AA493" s="5">
        <v>109</v>
      </c>
      <c r="AB493" s="3">
        <v>5.3669823759270027E-2</v>
      </c>
      <c r="AC493" s="5">
        <v>35</v>
      </c>
      <c r="AD493" s="3">
        <v>-0.11155376052953558</v>
      </c>
      <c r="AE493" s="5">
        <v>102</v>
      </c>
      <c r="AF493" s="3">
        <v>1.4658018387239857E-2</v>
      </c>
      <c r="AG493" s="5">
        <v>27</v>
      </c>
      <c r="AH493" s="6">
        <v>0.49099999999999999</v>
      </c>
      <c r="AI493" s="5">
        <v>78</v>
      </c>
    </row>
    <row r="494" spans="1:35">
      <c r="A494">
        <v>293</v>
      </c>
      <c r="B494">
        <v>2008</v>
      </c>
      <c r="C494">
        <v>36</v>
      </c>
      <c r="D494" t="s">
        <v>135</v>
      </c>
      <c r="E494" s="2" t="str">
        <f t="shared" si="14"/>
        <v>2008-Nebraska</v>
      </c>
      <c r="F494" s="2" t="s">
        <v>21</v>
      </c>
      <c r="G494" s="2" t="s">
        <v>51</v>
      </c>
      <c r="H494" s="2" t="s">
        <v>79</v>
      </c>
      <c r="I494" t="str">
        <f>CONCATENATE(B494,"-",G494)</f>
        <v>2008-Big 12</v>
      </c>
      <c r="J494" t="s">
        <v>10</v>
      </c>
      <c r="K494">
        <v>9</v>
      </c>
      <c r="L494">
        <v>4</v>
      </c>
      <c r="M494" s="6">
        <f t="shared" si="15"/>
        <v>0.69230769230769229</v>
      </c>
      <c r="N494" s="3">
        <v>8.6577236002304603E-2</v>
      </c>
      <c r="O494" s="4">
        <v>226.03553515269499</v>
      </c>
      <c r="P494" s="5">
        <v>25</v>
      </c>
      <c r="Q494" s="6">
        <v>2E-3</v>
      </c>
      <c r="R494" s="5">
        <v>59</v>
      </c>
      <c r="S494" s="4">
        <v>217.31544720046091</v>
      </c>
      <c r="T494" s="4">
        <v>120.42488765161841</v>
      </c>
      <c r="U494" s="5">
        <v>15</v>
      </c>
      <c r="V494" s="4">
        <v>105.61064750107658</v>
      </c>
      <c r="W494" s="5">
        <v>47</v>
      </c>
      <c r="X494" s="6">
        <v>0.25900000000000001</v>
      </c>
      <c r="Y494" s="5">
        <v>74</v>
      </c>
      <c r="Z494" s="6">
        <v>0.16300000000000001</v>
      </c>
      <c r="AA494" s="5">
        <v>7</v>
      </c>
      <c r="AB494" s="3">
        <v>9.0987873836501004E-2</v>
      </c>
      <c r="AC494" s="5">
        <v>18</v>
      </c>
      <c r="AD494" s="3">
        <v>-2.2185996592820181E-2</v>
      </c>
      <c r="AE494" s="5">
        <v>71</v>
      </c>
      <c r="AF494" s="3">
        <v>1.777535875862378E-2</v>
      </c>
      <c r="AG494" s="5">
        <v>19</v>
      </c>
      <c r="AH494" s="6">
        <v>0.496</v>
      </c>
      <c r="AI494" s="5">
        <v>66</v>
      </c>
    </row>
    <row r="495" spans="1:35">
      <c r="A495">
        <v>63</v>
      </c>
      <c r="B495">
        <v>2009</v>
      </c>
      <c r="C495">
        <v>10</v>
      </c>
      <c r="D495" t="s">
        <v>135</v>
      </c>
      <c r="E495" s="2" t="str">
        <f t="shared" si="14"/>
        <v>2009-Nebraska</v>
      </c>
      <c r="F495" s="2" t="s">
        <v>21</v>
      </c>
      <c r="G495" s="2" t="s">
        <v>51</v>
      </c>
      <c r="H495" s="2" t="s">
        <v>79</v>
      </c>
      <c r="I495" t="str">
        <f>CONCATENATE(B495,"-",G495)</f>
        <v>2009-Big 12</v>
      </c>
      <c r="J495" t="s">
        <v>39</v>
      </c>
      <c r="K495">
        <v>10</v>
      </c>
      <c r="L495">
        <v>4</v>
      </c>
      <c r="M495" s="6">
        <f t="shared" si="15"/>
        <v>0.7142857142857143</v>
      </c>
      <c r="N495" s="3">
        <v>0.25508569771449541</v>
      </c>
      <c r="O495" s="4">
        <v>259.99733055549439</v>
      </c>
      <c r="P495" s="5">
        <v>8</v>
      </c>
      <c r="Q495" s="6">
        <v>0.16</v>
      </c>
      <c r="R495" s="5">
        <v>19</v>
      </c>
      <c r="S495" s="4">
        <v>251.01713954289909</v>
      </c>
      <c r="T495" s="4">
        <v>110.59335863240193</v>
      </c>
      <c r="U495" s="5">
        <v>64</v>
      </c>
      <c r="V495" s="4">
        <v>149.40397192309246</v>
      </c>
      <c r="W495" s="5">
        <v>6</v>
      </c>
      <c r="X495" s="6">
        <v>-8.1000000000000003E-2</v>
      </c>
      <c r="Y495" s="5">
        <v>74</v>
      </c>
      <c r="Z495" s="6">
        <v>-0.56799999999999995</v>
      </c>
      <c r="AA495" s="5">
        <v>7</v>
      </c>
      <c r="AB495" s="3">
        <v>4.1990554761552057E-3</v>
      </c>
      <c r="AC495" s="5">
        <v>60</v>
      </c>
      <c r="AD495" s="3">
        <v>0.21814562742867705</v>
      </c>
      <c r="AE495" s="5">
        <v>4</v>
      </c>
      <c r="AF495" s="3">
        <v>3.2741014809663183E-2</v>
      </c>
      <c r="AG495" s="5">
        <v>6</v>
      </c>
      <c r="AH495" s="6">
        <v>0.54800000000000004</v>
      </c>
      <c r="AI495" s="5">
        <v>10</v>
      </c>
    </row>
    <row r="496" spans="1:35">
      <c r="A496">
        <v>108</v>
      </c>
      <c r="B496">
        <v>2010</v>
      </c>
      <c r="C496">
        <v>16</v>
      </c>
      <c r="D496" t="s">
        <v>135</v>
      </c>
      <c r="E496" s="2" t="str">
        <f t="shared" si="14"/>
        <v>2010-Nebraska</v>
      </c>
      <c r="F496" s="2" t="s">
        <v>21</v>
      </c>
      <c r="G496" s="2" t="s">
        <v>51</v>
      </c>
      <c r="H496" s="2" t="s">
        <v>79</v>
      </c>
      <c r="I496" t="str">
        <f>CONCATENATE(B496,"-",G496)</f>
        <v>2010-Big 12</v>
      </c>
      <c r="J496" t="s">
        <v>39</v>
      </c>
      <c r="K496">
        <v>10</v>
      </c>
      <c r="L496">
        <v>4</v>
      </c>
      <c r="M496" s="6">
        <f t="shared" si="15"/>
        <v>0.7142857142857143</v>
      </c>
      <c r="N496" s="3">
        <v>0.20315062739392881</v>
      </c>
      <c r="O496" s="4">
        <v>234.28819973673785</v>
      </c>
      <c r="P496" s="5">
        <v>18</v>
      </c>
      <c r="Q496" s="6">
        <v>0.17899999999999999</v>
      </c>
      <c r="R496" s="5">
        <v>19</v>
      </c>
      <c r="S496" s="4">
        <v>240.63012547878577</v>
      </c>
      <c r="T496" s="4">
        <v>109.61997731666112</v>
      </c>
      <c r="U496" s="5">
        <v>33</v>
      </c>
      <c r="V496" s="4">
        <v>124.66822242007673</v>
      </c>
      <c r="W496" s="5">
        <v>9</v>
      </c>
      <c r="X496" s="6">
        <v>9.7000000000000003E-2</v>
      </c>
      <c r="Y496" s="5">
        <v>44</v>
      </c>
      <c r="Z496" s="6">
        <v>-0.48099999999999998</v>
      </c>
      <c r="AA496" s="5">
        <v>5</v>
      </c>
      <c r="AB496" s="3">
        <v>3.5133110223832711E-2</v>
      </c>
      <c r="AC496" s="5">
        <v>40</v>
      </c>
      <c r="AD496" s="3">
        <v>0.14003444477826019</v>
      </c>
      <c r="AE496" s="5">
        <v>8</v>
      </c>
      <c r="AF496" s="3">
        <v>2.7983072391835884E-2</v>
      </c>
      <c r="AG496" s="5">
        <v>8</v>
      </c>
      <c r="AH496" s="6">
        <v>0.53500000000000003</v>
      </c>
      <c r="AI496" s="5">
        <v>18</v>
      </c>
    </row>
    <row r="497" spans="1:35">
      <c r="A497">
        <v>212</v>
      </c>
      <c r="B497">
        <v>2011</v>
      </c>
      <c r="C497">
        <v>28</v>
      </c>
      <c r="D497" t="s">
        <v>135</v>
      </c>
      <c r="E497" s="2" t="str">
        <f t="shared" si="14"/>
        <v>2011-Nebraska</v>
      </c>
      <c r="F497" s="2" t="s">
        <v>21</v>
      </c>
      <c r="G497" s="2" t="s">
        <v>107</v>
      </c>
      <c r="H497" s="2" t="s">
        <v>111</v>
      </c>
      <c r="I497" t="str">
        <f>CONCATENATE(B497,"-",G497)</f>
        <v>2011-Big Ten</v>
      </c>
      <c r="J497" s="4" t="s">
        <v>10</v>
      </c>
      <c r="K497">
        <v>9</v>
      </c>
      <c r="L497">
        <v>4</v>
      </c>
      <c r="M497" s="6">
        <f t="shared" si="15"/>
        <v>0.69230769230769229</v>
      </c>
      <c r="N497" s="3">
        <v>0.12987852304240746</v>
      </c>
      <c r="O497" s="4">
        <v>226.12282940022232</v>
      </c>
      <c r="P497" s="5">
        <v>28</v>
      </c>
      <c r="Q497" s="6">
        <v>0.11</v>
      </c>
      <c r="R497" s="5">
        <v>31</v>
      </c>
      <c r="S497" s="4">
        <v>225.97570460848149</v>
      </c>
      <c r="T497" s="4">
        <v>109.49171650611615</v>
      </c>
      <c r="U497" s="5">
        <v>37</v>
      </c>
      <c r="V497" s="4">
        <v>116.63111289410615</v>
      </c>
      <c r="W497" s="5">
        <v>27</v>
      </c>
      <c r="X497" s="6">
        <v>0.22600000000000001</v>
      </c>
      <c r="Y497" s="5">
        <v>31</v>
      </c>
      <c r="Z497" s="6">
        <v>-0.112</v>
      </c>
      <c r="AA497" s="5">
        <v>53</v>
      </c>
      <c r="AB497" s="3">
        <v>5.8090256902009911E-2</v>
      </c>
      <c r="AC497" s="5">
        <v>33</v>
      </c>
      <c r="AD497" s="3">
        <v>5.1182195329388155E-2</v>
      </c>
      <c r="AE497" s="5">
        <v>38</v>
      </c>
      <c r="AF497" s="3">
        <v>2.0606070811009399E-2</v>
      </c>
      <c r="AG497" s="5">
        <v>14</v>
      </c>
      <c r="AH497" s="6">
        <v>0.52500000000000002</v>
      </c>
      <c r="AI497" s="5">
        <v>22</v>
      </c>
    </row>
    <row r="498" spans="1:35">
      <c r="A498">
        <v>16</v>
      </c>
      <c r="B498">
        <v>2012</v>
      </c>
      <c r="C498">
        <v>19</v>
      </c>
      <c r="D498" t="s">
        <v>135</v>
      </c>
      <c r="E498" s="2" t="str">
        <f t="shared" si="14"/>
        <v>2012-Nebraska</v>
      </c>
      <c r="F498" s="2" t="s">
        <v>21</v>
      </c>
      <c r="G498" s="2" t="s">
        <v>107</v>
      </c>
      <c r="H498" s="2" t="s">
        <v>111</v>
      </c>
      <c r="I498" t="str">
        <f>CONCATENATE(B498,"-",G498)</f>
        <v>2012-Big Ten</v>
      </c>
      <c r="J498" s="4" t="s">
        <v>39</v>
      </c>
      <c r="K498">
        <v>10</v>
      </c>
      <c r="L498">
        <v>4</v>
      </c>
      <c r="M498" s="6">
        <f t="shared" si="15"/>
        <v>0.7142857142857143</v>
      </c>
      <c r="N498" s="3">
        <v>0.19892852716315029</v>
      </c>
      <c r="O498" s="4">
        <v>240.62053922796099</v>
      </c>
      <c r="P498" s="5">
        <v>17</v>
      </c>
      <c r="Q498" s="6">
        <v>0.14699999999999999</v>
      </c>
      <c r="R498" s="5">
        <v>19</v>
      </c>
      <c r="S498" s="4">
        <v>239.78570543263007</v>
      </c>
      <c r="T498" s="4">
        <v>124.1913039363353</v>
      </c>
      <c r="U498" s="5">
        <v>8</v>
      </c>
      <c r="V498" s="4">
        <v>116.42923529162569</v>
      </c>
      <c r="W498" s="5">
        <v>20</v>
      </c>
      <c r="X498" s="6">
        <v>0.504</v>
      </c>
      <c r="Y498" s="5">
        <v>8</v>
      </c>
      <c r="Z498" s="6">
        <v>-0.23899999999999999</v>
      </c>
      <c r="AA498" s="5">
        <v>32</v>
      </c>
      <c r="AB498" s="3">
        <v>0.14214032197839405</v>
      </c>
      <c r="AC498" s="5">
        <v>8</v>
      </c>
      <c r="AD498" s="3">
        <v>7.6557521038413262E-2</v>
      </c>
      <c r="AE498" s="5">
        <v>30</v>
      </c>
      <c r="AF498" s="3">
        <v>-1.9769315853657012E-2</v>
      </c>
      <c r="AG498" s="5">
        <v>103</v>
      </c>
      <c r="AH498" s="6">
        <v>0.45700000000000002</v>
      </c>
      <c r="AI498" s="5">
        <v>110</v>
      </c>
    </row>
    <row r="499" spans="1:35">
      <c r="A499">
        <v>705</v>
      </c>
      <c r="B499">
        <v>2005</v>
      </c>
      <c r="C499">
        <v>91</v>
      </c>
      <c r="D499" t="s">
        <v>136</v>
      </c>
      <c r="E499" s="2" t="str">
        <f t="shared" si="14"/>
        <v>2005-Nevada</v>
      </c>
      <c r="F499" s="2" t="s">
        <v>6</v>
      </c>
      <c r="G499" s="2" t="s">
        <v>55</v>
      </c>
      <c r="H499" s="2" t="s">
        <v>55</v>
      </c>
      <c r="I499" t="str">
        <f>CONCATENATE(B499,"-",G499)</f>
        <v>2005-WAC</v>
      </c>
      <c r="J499" t="s">
        <v>47</v>
      </c>
      <c r="K499">
        <v>9</v>
      </c>
      <c r="L499">
        <v>3</v>
      </c>
      <c r="M499" s="6">
        <f t="shared" si="15"/>
        <v>0.75</v>
      </c>
      <c r="N499" s="3">
        <v>-0.11389348927980535</v>
      </c>
      <c r="O499" s="4">
        <v>190.72845279157551</v>
      </c>
      <c r="P499" s="5">
        <v>85</v>
      </c>
      <c r="Q499" s="6">
        <v>-0.15893756692060107</v>
      </c>
      <c r="R499" s="5">
        <v>99</v>
      </c>
      <c r="S499" s="4">
        <v>177.22130214403893</v>
      </c>
      <c r="T499" s="4">
        <v>97.474130896492625</v>
      </c>
      <c r="U499" s="5">
        <v>72</v>
      </c>
      <c r="V499" s="4">
        <v>93.254321895082882</v>
      </c>
      <c r="W499" s="5">
        <v>86</v>
      </c>
      <c r="X499" s="6"/>
      <c r="Y499" s="5"/>
      <c r="Z499" s="6"/>
      <c r="AA499" s="5"/>
      <c r="AB499" s="3"/>
      <c r="AC499" s="5"/>
      <c r="AD499" s="3"/>
      <c r="AE499" s="5"/>
      <c r="AF499" s="3"/>
      <c r="AG499" s="5"/>
      <c r="AH499" s="6"/>
      <c r="AI499" s="5"/>
    </row>
    <row r="500" spans="1:35">
      <c r="A500">
        <v>387</v>
      </c>
      <c r="B500">
        <v>2006</v>
      </c>
      <c r="C500">
        <v>47</v>
      </c>
      <c r="D500" t="s">
        <v>136</v>
      </c>
      <c r="E500" s="2" t="str">
        <f t="shared" si="14"/>
        <v>2006-Nevada</v>
      </c>
      <c r="F500" s="2" t="s">
        <v>6</v>
      </c>
      <c r="G500" s="2" t="s">
        <v>55</v>
      </c>
      <c r="H500" s="2" t="s">
        <v>55</v>
      </c>
      <c r="I500" t="str">
        <f>CONCATENATE(B500,"-",G500)</f>
        <v>2006-WAC</v>
      </c>
      <c r="J500" t="s">
        <v>11</v>
      </c>
      <c r="K500">
        <v>8</v>
      </c>
      <c r="L500">
        <v>5</v>
      </c>
      <c r="M500" s="6">
        <f t="shared" si="15"/>
        <v>0.61538461538461542</v>
      </c>
      <c r="N500" s="3">
        <v>3.5219744864549797E-2</v>
      </c>
      <c r="O500" s="4">
        <v>220.25879865314269</v>
      </c>
      <c r="P500" s="5">
        <v>37</v>
      </c>
      <c r="Q500" s="6">
        <v>1.6366721297041142E-4</v>
      </c>
      <c r="R500" s="5">
        <v>61</v>
      </c>
      <c r="S500" s="4">
        <v>207.04394897290996</v>
      </c>
      <c r="T500" s="4">
        <v>105.6737504308248</v>
      </c>
      <c r="U500" s="5">
        <v>50</v>
      </c>
      <c r="V500" s="4">
        <v>114.58504822231789</v>
      </c>
      <c r="W500" s="5">
        <v>26</v>
      </c>
    </row>
    <row r="501" spans="1:35">
      <c r="A501">
        <v>666</v>
      </c>
      <c r="B501">
        <v>2007</v>
      </c>
      <c r="C501">
        <v>80</v>
      </c>
      <c r="D501" t="s">
        <v>136</v>
      </c>
      <c r="E501" s="2" t="str">
        <f t="shared" si="14"/>
        <v>2007-Nevada</v>
      </c>
      <c r="F501" s="2" t="s">
        <v>6</v>
      </c>
      <c r="G501" s="2" t="s">
        <v>55</v>
      </c>
      <c r="H501" s="2" t="s">
        <v>55</v>
      </c>
      <c r="I501" t="str">
        <f>CONCATENATE(B501,"-",G501)</f>
        <v>2007-WAC</v>
      </c>
      <c r="J501" t="s">
        <v>13</v>
      </c>
      <c r="K501">
        <v>6</v>
      </c>
      <c r="L501">
        <v>7</v>
      </c>
      <c r="M501" s="6">
        <f t="shared" si="15"/>
        <v>0.46153846153846156</v>
      </c>
      <c r="N501" s="3">
        <v>-9.7227171592262657E-2</v>
      </c>
      <c r="O501" s="4">
        <v>200.16772775137855</v>
      </c>
      <c r="P501" s="5">
        <v>67</v>
      </c>
      <c r="Q501" s="6">
        <v>-0.122</v>
      </c>
      <c r="R501" s="5">
        <v>89</v>
      </c>
      <c r="S501" s="4">
        <v>180.55456568154747</v>
      </c>
      <c r="T501" s="4">
        <v>106.80671125603509</v>
      </c>
      <c r="U501" s="5">
        <v>47</v>
      </c>
      <c r="V501" s="4">
        <v>93.361016495343463</v>
      </c>
      <c r="W501" s="5">
        <v>81</v>
      </c>
      <c r="X501" s="6">
        <v>3.5000000000000003E-2</v>
      </c>
      <c r="Y501" s="5">
        <v>51</v>
      </c>
      <c r="Z501" s="6">
        <v>0.31</v>
      </c>
      <c r="AA501" s="5">
        <v>96</v>
      </c>
      <c r="AB501" s="3">
        <v>1.7634128224508171E-2</v>
      </c>
      <c r="AC501" s="5">
        <v>47</v>
      </c>
      <c r="AD501" s="3">
        <v>-7.8091296686733994E-2</v>
      </c>
      <c r="AE501" s="5">
        <v>93</v>
      </c>
      <c r="AF501" s="3">
        <v>-3.6770003130036831E-2</v>
      </c>
      <c r="AG501" s="5">
        <v>113</v>
      </c>
      <c r="AH501" s="6">
        <v>0.46400000000000002</v>
      </c>
      <c r="AI501" s="5">
        <v>105</v>
      </c>
    </row>
    <row r="502" spans="1:35">
      <c r="A502">
        <v>533</v>
      </c>
      <c r="B502">
        <v>2008</v>
      </c>
      <c r="C502">
        <v>64</v>
      </c>
      <c r="D502" t="s">
        <v>136</v>
      </c>
      <c r="E502" s="2" t="str">
        <f t="shared" si="14"/>
        <v>2008-Nevada</v>
      </c>
      <c r="F502" s="2" t="s">
        <v>6</v>
      </c>
      <c r="G502" s="2" t="s">
        <v>55</v>
      </c>
      <c r="H502" s="2" t="s">
        <v>55</v>
      </c>
      <c r="I502" t="str">
        <f>CONCATENATE(B502,"-",G502)</f>
        <v>2008-WAC</v>
      </c>
      <c r="J502" t="s">
        <v>12</v>
      </c>
      <c r="K502">
        <v>7</v>
      </c>
      <c r="L502">
        <v>6</v>
      </c>
      <c r="M502" s="6">
        <f t="shared" si="15"/>
        <v>0.53846153846153844</v>
      </c>
      <c r="N502" s="3">
        <v>-3.2531999272877477E-2</v>
      </c>
      <c r="O502" s="4">
        <v>211.97717537961969</v>
      </c>
      <c r="P502" s="5">
        <v>48</v>
      </c>
      <c r="Q502" s="6">
        <v>-5.1999999999999998E-2</v>
      </c>
      <c r="R502" s="5">
        <v>77</v>
      </c>
      <c r="S502" s="4">
        <v>193.49360014542449</v>
      </c>
      <c r="T502" s="4">
        <v>110.84927808083538</v>
      </c>
      <c r="U502" s="5">
        <v>34</v>
      </c>
      <c r="V502" s="4">
        <v>101.12789729878432</v>
      </c>
      <c r="W502" s="5">
        <v>64</v>
      </c>
      <c r="X502" s="6">
        <v>0.23699999999999999</v>
      </c>
      <c r="Y502" s="5">
        <v>50</v>
      </c>
      <c r="Z502" s="6">
        <v>0.32100000000000001</v>
      </c>
      <c r="AA502" s="5">
        <v>117</v>
      </c>
      <c r="AB502" s="3">
        <v>6.1107551746985282E-2</v>
      </c>
      <c r="AC502" s="5">
        <v>32</v>
      </c>
      <c r="AD502" s="3">
        <v>-6.0830456633182615E-2</v>
      </c>
      <c r="AE502" s="5">
        <v>87</v>
      </c>
      <c r="AF502" s="3">
        <v>-3.2809094386680143E-2</v>
      </c>
      <c r="AG502" s="5">
        <v>111</v>
      </c>
      <c r="AH502" s="6">
        <v>0.49099999999999999</v>
      </c>
      <c r="AI502" s="5">
        <v>73</v>
      </c>
    </row>
    <row r="503" spans="1:35">
      <c r="A503">
        <v>700</v>
      </c>
      <c r="B503">
        <v>2009</v>
      </c>
      <c r="C503">
        <v>87</v>
      </c>
      <c r="D503" t="s">
        <v>136</v>
      </c>
      <c r="E503" s="2" t="str">
        <f t="shared" si="14"/>
        <v>2009-Nevada</v>
      </c>
      <c r="F503" s="2" t="s">
        <v>6</v>
      </c>
      <c r="G503" s="2" t="s">
        <v>55</v>
      </c>
      <c r="H503" s="2" t="s">
        <v>55</v>
      </c>
      <c r="I503" t="str">
        <f>CONCATENATE(B503,"-",G503)</f>
        <v>2009-WAC</v>
      </c>
      <c r="J503" t="s">
        <v>11</v>
      </c>
      <c r="K503">
        <v>8</v>
      </c>
      <c r="L503">
        <v>5</v>
      </c>
      <c r="M503" s="6">
        <f t="shared" si="15"/>
        <v>0.61538461538461542</v>
      </c>
      <c r="N503" s="3">
        <v>-0.11181021445781422</v>
      </c>
      <c r="O503" s="4">
        <v>202.06524706509865</v>
      </c>
      <c r="P503" s="5">
        <v>66</v>
      </c>
      <c r="Q503" s="6">
        <v>-0.11899999999999999</v>
      </c>
      <c r="R503" s="5">
        <v>92</v>
      </c>
      <c r="S503" s="4">
        <v>177.63795710843715</v>
      </c>
      <c r="T503" s="4">
        <v>105.85304556530593</v>
      </c>
      <c r="U503" s="5">
        <v>58</v>
      </c>
      <c r="V503" s="4">
        <v>96.212201499792698</v>
      </c>
      <c r="W503" s="5">
        <v>78</v>
      </c>
      <c r="X503" s="6">
        <v>6.9000000000000006E-2</v>
      </c>
      <c r="Y503" s="5">
        <v>50</v>
      </c>
      <c r="Z503" s="6">
        <v>0.60699999999999998</v>
      </c>
      <c r="AA503" s="5">
        <v>117</v>
      </c>
      <c r="AB503" s="3">
        <v>1.6449999371969948E-2</v>
      </c>
      <c r="AC503" s="5">
        <v>54</v>
      </c>
      <c r="AD503" s="3">
        <v>-0.12287692028965086</v>
      </c>
      <c r="AE503" s="5">
        <v>110</v>
      </c>
      <c r="AF503" s="3">
        <v>-5.3832935401333043E-3</v>
      </c>
      <c r="AG503" s="5">
        <v>76</v>
      </c>
      <c r="AH503" s="6">
        <v>0.498</v>
      </c>
      <c r="AI503" s="5">
        <v>62</v>
      </c>
    </row>
    <row r="504" spans="1:35">
      <c r="A504">
        <v>217</v>
      </c>
      <c r="B504">
        <v>2010</v>
      </c>
      <c r="C504">
        <v>27</v>
      </c>
      <c r="D504" t="s">
        <v>136</v>
      </c>
      <c r="E504" s="2" t="str">
        <f t="shared" si="14"/>
        <v>2010-Nevada</v>
      </c>
      <c r="F504" s="2" t="s">
        <v>6</v>
      </c>
      <c r="G504" s="2" t="s">
        <v>55</v>
      </c>
      <c r="H504" s="2" t="s">
        <v>55</v>
      </c>
      <c r="I504" t="str">
        <f>CONCATENATE(B504,"-",G504)</f>
        <v>2010-WAC</v>
      </c>
      <c r="J504" t="s">
        <v>29</v>
      </c>
      <c r="K504">
        <v>13</v>
      </c>
      <c r="L504">
        <v>1</v>
      </c>
      <c r="M504" s="6">
        <f t="shared" si="15"/>
        <v>0.9285714285714286</v>
      </c>
      <c r="N504" s="3">
        <v>0.12670019137641464</v>
      </c>
      <c r="O504" s="4">
        <v>230.3534546135993</v>
      </c>
      <c r="P504" s="5">
        <v>26</v>
      </c>
      <c r="Q504" s="6">
        <v>0.107</v>
      </c>
      <c r="R504" s="5">
        <v>29</v>
      </c>
      <c r="S504" s="4">
        <v>225.34003827528292</v>
      </c>
      <c r="T504" s="4">
        <v>126.36382513927568</v>
      </c>
      <c r="U504" s="5">
        <v>9</v>
      </c>
      <c r="V504" s="4">
        <v>103.98962947432362</v>
      </c>
      <c r="W504" s="5">
        <v>48</v>
      </c>
      <c r="X504" s="6">
        <v>0.41199999999999998</v>
      </c>
      <c r="Y504" s="5">
        <v>10</v>
      </c>
      <c r="Z504" s="6">
        <v>6.9000000000000006E-2</v>
      </c>
      <c r="AA504" s="5">
        <v>69</v>
      </c>
      <c r="AB504" s="3">
        <v>0.13387895445590997</v>
      </c>
      <c r="AC504" s="5">
        <v>8</v>
      </c>
      <c r="AD504" s="3">
        <v>-8.7812218413184477E-3</v>
      </c>
      <c r="AE504" s="5">
        <v>58</v>
      </c>
      <c r="AF504" s="3">
        <v>1.6024587618230935E-3</v>
      </c>
      <c r="AG504" s="5">
        <v>65</v>
      </c>
      <c r="AH504" s="6">
        <v>0.52300000000000002</v>
      </c>
      <c r="AI504" s="5">
        <v>32</v>
      </c>
    </row>
    <row r="505" spans="1:35">
      <c r="A505">
        <v>485</v>
      </c>
      <c r="B505">
        <v>2011</v>
      </c>
      <c r="C505">
        <v>62</v>
      </c>
      <c r="D505" t="s">
        <v>136</v>
      </c>
      <c r="E505" s="2" t="str">
        <f t="shared" si="14"/>
        <v>2011-Nevada</v>
      </c>
      <c r="F505" s="2" t="s">
        <v>6</v>
      </c>
      <c r="G505" s="2" t="s">
        <v>55</v>
      </c>
      <c r="H505" s="2" t="s">
        <v>55</v>
      </c>
      <c r="I505" t="str">
        <f>CONCATENATE(B505,"-",G505)</f>
        <v>2011-WAC</v>
      </c>
      <c r="J505" s="4" t="s">
        <v>12</v>
      </c>
      <c r="K505">
        <v>7</v>
      </c>
      <c r="L505">
        <v>6</v>
      </c>
      <c r="M505" s="6">
        <f t="shared" si="15"/>
        <v>0.53846153846153844</v>
      </c>
      <c r="N505" s="3">
        <v>-8.524345779273388E-3</v>
      </c>
      <c r="O505" s="4">
        <v>220.31771692998063</v>
      </c>
      <c r="P505" s="5">
        <v>32</v>
      </c>
      <c r="Q505" s="6">
        <v>-3.1E-2</v>
      </c>
      <c r="R505" s="5">
        <v>71</v>
      </c>
      <c r="S505" s="4">
        <v>198.29513084414532</v>
      </c>
      <c r="T505" s="4">
        <v>108.44737931883331</v>
      </c>
      <c r="U505" s="5">
        <v>41</v>
      </c>
      <c r="V505" s="4">
        <v>111.87033761114731</v>
      </c>
      <c r="W505" s="5">
        <v>36</v>
      </c>
      <c r="X505" s="6">
        <v>0.17399999999999999</v>
      </c>
      <c r="Y505" s="5">
        <v>38</v>
      </c>
      <c r="Z505" s="6">
        <v>0.23899999999999999</v>
      </c>
      <c r="AA505" s="5">
        <v>83</v>
      </c>
      <c r="AB505" s="3">
        <v>4.6490932592135908E-2</v>
      </c>
      <c r="AC505" s="5">
        <v>39</v>
      </c>
      <c r="AD505" s="3">
        <v>-2.0493844035461225E-2</v>
      </c>
      <c r="AE505" s="5">
        <v>67</v>
      </c>
      <c r="AF505" s="3">
        <v>-3.4521434335948072E-2</v>
      </c>
      <c r="AG505" s="5">
        <v>113</v>
      </c>
      <c r="AH505" s="6">
        <v>0.46</v>
      </c>
      <c r="AI505" s="5">
        <v>107</v>
      </c>
    </row>
    <row r="506" spans="1:35">
      <c r="A506">
        <v>868</v>
      </c>
      <c r="B506">
        <v>2012</v>
      </c>
      <c r="C506">
        <v>71</v>
      </c>
      <c r="D506" t="s">
        <v>136</v>
      </c>
      <c r="E506" s="2" t="str">
        <f t="shared" si="14"/>
        <v>2012-Nevada</v>
      </c>
      <c r="F506" s="2" t="s">
        <v>6</v>
      </c>
      <c r="G506" s="2" t="s">
        <v>7</v>
      </c>
      <c r="H506" s="2" t="s">
        <v>7</v>
      </c>
      <c r="I506" t="str">
        <f>CONCATENATE(B506,"-",G506)</f>
        <v>2012-Mountain West</v>
      </c>
      <c r="J506" s="4" t="s">
        <v>12</v>
      </c>
      <c r="K506">
        <v>7</v>
      </c>
      <c r="L506">
        <v>6</v>
      </c>
      <c r="M506" s="6">
        <f t="shared" si="15"/>
        <v>0.53846153846153844</v>
      </c>
      <c r="N506" s="3">
        <v>-5.2986473120542631E-2</v>
      </c>
      <c r="O506" s="4">
        <v>199.43862932695185</v>
      </c>
      <c r="P506" s="5">
        <v>69</v>
      </c>
      <c r="Q506" s="6">
        <v>-2.4E-2</v>
      </c>
      <c r="R506" s="5">
        <v>65</v>
      </c>
      <c r="S506" s="4">
        <v>189.40270537589149</v>
      </c>
      <c r="T506" s="4">
        <v>107.09630420173023</v>
      </c>
      <c r="U506" s="5">
        <v>52</v>
      </c>
      <c r="V506" s="4">
        <v>92.34232512522162</v>
      </c>
      <c r="W506" s="5">
        <v>92</v>
      </c>
      <c r="X506" s="6">
        <v>0.35899999999999999</v>
      </c>
      <c r="Y506" s="5">
        <v>19</v>
      </c>
      <c r="Z506" s="6">
        <v>0.56799999999999995</v>
      </c>
      <c r="AA506" s="5">
        <v>118</v>
      </c>
      <c r="AB506" s="3">
        <v>7.1099942930984414E-2</v>
      </c>
      <c r="AC506" s="5">
        <v>30</v>
      </c>
      <c r="AD506" s="3">
        <v>-0.12459857449333163</v>
      </c>
      <c r="AE506" s="5">
        <v>111</v>
      </c>
      <c r="AF506" s="3">
        <v>5.1215844180458735E-4</v>
      </c>
      <c r="AG506" s="5">
        <v>59</v>
      </c>
      <c r="AH506" s="6">
        <v>0.48699999999999999</v>
      </c>
      <c r="AI506" s="5">
        <v>80</v>
      </c>
    </row>
    <row r="507" spans="1:35">
      <c r="A507">
        <v>480</v>
      </c>
      <c r="B507">
        <v>2005</v>
      </c>
      <c r="C507">
        <v>63</v>
      </c>
      <c r="D507" t="s">
        <v>137</v>
      </c>
      <c r="E507" s="2" t="str">
        <f t="shared" si="14"/>
        <v>2005-New Mexico</v>
      </c>
      <c r="F507" s="2" t="s">
        <v>6</v>
      </c>
      <c r="G507" s="2" t="s">
        <v>7</v>
      </c>
      <c r="H507" s="2" t="s">
        <v>7</v>
      </c>
      <c r="I507" t="str">
        <f>CONCATENATE(B507,"-",G507)</f>
        <v>2005-Mountain West</v>
      </c>
      <c r="J507" t="s">
        <v>64</v>
      </c>
      <c r="K507">
        <v>6</v>
      </c>
      <c r="L507">
        <v>5</v>
      </c>
      <c r="M507" s="6">
        <f t="shared" si="15"/>
        <v>0.54545454545454541</v>
      </c>
      <c r="N507" s="3">
        <v>-4.1260341686228229E-3</v>
      </c>
      <c r="O507" s="4">
        <v>199.71329064793719</v>
      </c>
      <c r="P507" s="5">
        <v>65</v>
      </c>
      <c r="Q507" s="6">
        <v>1.6732692098297884E-2</v>
      </c>
      <c r="R507" s="5">
        <v>56</v>
      </c>
      <c r="S507" s="4">
        <v>199.17479316627544</v>
      </c>
      <c r="T507" s="4">
        <v>98.512154254996005</v>
      </c>
      <c r="U507" s="5">
        <v>71</v>
      </c>
      <c r="V507" s="4">
        <v>101.20113639294118</v>
      </c>
      <c r="W507" s="5">
        <v>60</v>
      </c>
      <c r="X507" s="6"/>
      <c r="Y507" s="5"/>
      <c r="Z507" s="6"/>
      <c r="AA507" s="5"/>
      <c r="AB507" s="3"/>
      <c r="AC507" s="5"/>
      <c r="AD507" s="3"/>
      <c r="AE507" s="5"/>
      <c r="AF507" s="3"/>
      <c r="AG507" s="5"/>
      <c r="AH507" s="6"/>
      <c r="AI507" s="5"/>
    </row>
    <row r="508" spans="1:35">
      <c r="A508">
        <v>560</v>
      </c>
      <c r="B508">
        <v>2006</v>
      </c>
      <c r="C508">
        <v>68</v>
      </c>
      <c r="D508" t="s">
        <v>137</v>
      </c>
      <c r="E508" s="2" t="str">
        <f t="shared" si="14"/>
        <v>2006-New Mexico</v>
      </c>
      <c r="F508" s="2" t="s">
        <v>6</v>
      </c>
      <c r="G508" s="2" t="s">
        <v>7</v>
      </c>
      <c r="H508" s="2" t="s">
        <v>7</v>
      </c>
      <c r="I508" t="str">
        <f>CONCATENATE(B508,"-",G508)</f>
        <v>2006-Mountain West</v>
      </c>
      <c r="J508" t="s">
        <v>13</v>
      </c>
      <c r="K508">
        <v>6</v>
      </c>
      <c r="L508">
        <v>7</v>
      </c>
      <c r="M508" s="6">
        <f t="shared" si="15"/>
        <v>0.46153846153846156</v>
      </c>
      <c r="N508" s="3">
        <v>-4.4047222161863714E-2</v>
      </c>
      <c r="O508" s="4">
        <v>197.95717136501048</v>
      </c>
      <c r="P508" s="5">
        <v>63</v>
      </c>
      <c r="Q508" s="6">
        <v>-5.0002779887192719E-2</v>
      </c>
      <c r="R508" s="5">
        <v>70</v>
      </c>
      <c r="S508" s="4">
        <v>191.19055556762726</v>
      </c>
      <c r="T508" s="4">
        <v>93.713786918982166</v>
      </c>
      <c r="U508" s="5">
        <v>83</v>
      </c>
      <c r="V508" s="4">
        <v>104.24338444602832</v>
      </c>
      <c r="W508" s="5">
        <v>52</v>
      </c>
    </row>
    <row r="509" spans="1:35">
      <c r="A509">
        <v>409</v>
      </c>
      <c r="B509">
        <v>2007</v>
      </c>
      <c r="C509">
        <v>55</v>
      </c>
      <c r="D509" t="s">
        <v>137</v>
      </c>
      <c r="E509" s="2" t="str">
        <f t="shared" si="14"/>
        <v>2007-New Mexico</v>
      </c>
      <c r="F509" s="2" t="s">
        <v>6</v>
      </c>
      <c r="G509" s="2" t="s">
        <v>7</v>
      </c>
      <c r="H509" s="2" t="s">
        <v>7</v>
      </c>
      <c r="I509" t="str">
        <f>CONCATENATE(B509,"-",G509)</f>
        <v>2007-Mountain West</v>
      </c>
      <c r="J509" t="s">
        <v>10</v>
      </c>
      <c r="K509">
        <v>9</v>
      </c>
      <c r="L509">
        <v>4</v>
      </c>
      <c r="M509" s="6">
        <f t="shared" si="15"/>
        <v>0.69230769230769229</v>
      </c>
      <c r="N509" s="3">
        <v>2.5152029133497254E-2</v>
      </c>
      <c r="O509" s="4">
        <v>212.02523978752416</v>
      </c>
      <c r="P509" s="5">
        <v>46</v>
      </c>
      <c r="Q509" s="6">
        <v>-1.2999999999999999E-2</v>
      </c>
      <c r="R509" s="5">
        <v>59</v>
      </c>
      <c r="S509" s="4">
        <v>205.03040582669945</v>
      </c>
      <c r="T509" s="4">
        <v>98.86669506843738</v>
      </c>
      <c r="U509" s="5">
        <v>69</v>
      </c>
      <c r="V509" s="4">
        <v>113.15854471908678</v>
      </c>
      <c r="W509" s="5">
        <v>27</v>
      </c>
      <c r="X509" s="6">
        <v>-0.36399999999999999</v>
      </c>
      <c r="Y509" s="5">
        <v>106</v>
      </c>
      <c r="Z509" s="6">
        <v>-0.33700000000000002</v>
      </c>
      <c r="AA509" s="5">
        <v>23</v>
      </c>
      <c r="AB509" s="3">
        <v>-7.109093314582772E-2</v>
      </c>
      <c r="AC509" s="5">
        <v>93</v>
      </c>
      <c r="AD509" s="3">
        <v>8.4692574180261992E-2</v>
      </c>
      <c r="AE509" s="5">
        <v>21</v>
      </c>
      <c r="AF509" s="3">
        <v>1.155038809906298E-2</v>
      </c>
      <c r="AG509" s="5">
        <v>34</v>
      </c>
      <c r="AH509" s="6">
        <v>0.498</v>
      </c>
      <c r="AI509" s="5">
        <v>61</v>
      </c>
    </row>
    <row r="510" spans="1:35">
      <c r="A510">
        <v>592</v>
      </c>
      <c r="B510">
        <v>2008</v>
      </c>
      <c r="C510">
        <v>75</v>
      </c>
      <c r="D510" t="s">
        <v>137</v>
      </c>
      <c r="E510" s="2" t="str">
        <f t="shared" si="14"/>
        <v>2008-New Mexico</v>
      </c>
      <c r="F510" s="2" t="s">
        <v>6</v>
      </c>
      <c r="G510" s="2" t="s">
        <v>7</v>
      </c>
      <c r="H510" s="2" t="s">
        <v>7</v>
      </c>
      <c r="I510" t="str">
        <f>CONCATENATE(B510,"-",G510)</f>
        <v>2008-Mountain West</v>
      </c>
      <c r="J510" t="s">
        <v>9</v>
      </c>
      <c r="K510">
        <v>4</v>
      </c>
      <c r="L510">
        <v>8</v>
      </c>
      <c r="M510" s="6">
        <f t="shared" si="15"/>
        <v>0.33333333333333331</v>
      </c>
      <c r="N510" s="3">
        <v>-6.0064555565155046E-2</v>
      </c>
      <c r="O510" s="4">
        <v>201.01485107698426</v>
      </c>
      <c r="P510" s="5">
        <v>61</v>
      </c>
      <c r="Q510" s="6">
        <v>-8.2000000000000003E-2</v>
      </c>
      <c r="R510" s="5">
        <v>83</v>
      </c>
      <c r="S510" s="4">
        <v>187.98708888696899</v>
      </c>
      <c r="T510" s="4">
        <v>90.377400946998279</v>
      </c>
      <c r="U510" s="5">
        <v>95</v>
      </c>
      <c r="V510" s="4">
        <v>110.63745012998598</v>
      </c>
      <c r="W510" s="5">
        <v>32</v>
      </c>
      <c r="X510" s="6">
        <v>-0.47299999999999998</v>
      </c>
      <c r="Y510" s="5">
        <v>107</v>
      </c>
      <c r="Z510" s="6">
        <v>-0.19700000000000001</v>
      </c>
      <c r="AA510" s="5">
        <v>95</v>
      </c>
      <c r="AB510" s="3">
        <v>-0.11393395024390128</v>
      </c>
      <c r="AC510" s="5">
        <v>108</v>
      </c>
      <c r="AD510" s="3">
        <v>5.1760453809079003E-2</v>
      </c>
      <c r="AE510" s="5">
        <v>31</v>
      </c>
      <c r="AF510" s="3">
        <v>2.1089408696672329E-3</v>
      </c>
      <c r="AG510" s="5">
        <v>54</v>
      </c>
      <c r="AH510" s="6">
        <v>0.50700000000000001</v>
      </c>
      <c r="AI510" s="5">
        <v>48</v>
      </c>
    </row>
    <row r="511" spans="1:35">
      <c r="A511">
        <v>917</v>
      </c>
      <c r="B511">
        <v>2009</v>
      </c>
      <c r="C511">
        <v>112</v>
      </c>
      <c r="D511" t="s">
        <v>137</v>
      </c>
      <c r="E511" s="2" t="str">
        <f t="shared" si="14"/>
        <v>2009-New Mexico</v>
      </c>
      <c r="F511" s="2" t="s">
        <v>6</v>
      </c>
      <c r="G511" s="2" t="s">
        <v>7</v>
      </c>
      <c r="H511" s="2" t="s">
        <v>7</v>
      </c>
      <c r="I511" t="str">
        <f>CONCATENATE(B511,"-",G511)</f>
        <v>2009-Mountain West</v>
      </c>
      <c r="J511" t="s">
        <v>19</v>
      </c>
      <c r="K511">
        <v>1</v>
      </c>
      <c r="L511">
        <v>11</v>
      </c>
      <c r="M511" s="6">
        <f t="shared" si="15"/>
        <v>8.3333333333333329E-2</v>
      </c>
      <c r="N511" s="3">
        <v>-0.25039759860241728</v>
      </c>
      <c r="O511" s="4">
        <v>169.26277455825198</v>
      </c>
      <c r="P511" s="5">
        <v>111</v>
      </c>
      <c r="Q511" s="6">
        <v>-0.20799999999999999</v>
      </c>
      <c r="R511" s="5">
        <v>111</v>
      </c>
      <c r="S511" s="4">
        <v>149.92048027951654</v>
      </c>
      <c r="T511" s="4">
        <v>86.583031478494007</v>
      </c>
      <c r="U511" s="5">
        <v>97</v>
      </c>
      <c r="V511" s="4">
        <v>82.679743079757969</v>
      </c>
      <c r="W511" s="5">
        <v>102</v>
      </c>
      <c r="X511" s="6">
        <v>-0.40699999999999997</v>
      </c>
      <c r="Y511" s="5">
        <v>107</v>
      </c>
      <c r="Z511" s="6">
        <v>0.30399999999999999</v>
      </c>
      <c r="AA511" s="5">
        <v>95</v>
      </c>
      <c r="AB511" s="3">
        <v>-0.11546974862983145</v>
      </c>
      <c r="AC511" s="5">
        <v>106</v>
      </c>
      <c r="AD511" s="3">
        <v>-0.1087958330610098</v>
      </c>
      <c r="AE511" s="5">
        <v>104</v>
      </c>
      <c r="AF511" s="3">
        <v>-2.6132016911576045E-2</v>
      </c>
      <c r="AG511" s="5">
        <v>106</v>
      </c>
      <c r="AH511" s="6">
        <v>0.45</v>
      </c>
      <c r="AI511" s="5">
        <v>110</v>
      </c>
    </row>
    <row r="512" spans="1:35">
      <c r="A512">
        <v>952</v>
      </c>
      <c r="B512">
        <v>2010</v>
      </c>
      <c r="C512">
        <v>119</v>
      </c>
      <c r="D512" t="s">
        <v>137</v>
      </c>
      <c r="E512" s="2" t="str">
        <f t="shared" si="14"/>
        <v>2010-New Mexico</v>
      </c>
      <c r="F512" s="2" t="s">
        <v>6</v>
      </c>
      <c r="G512" s="2" t="s">
        <v>7</v>
      </c>
      <c r="H512" s="2" t="s">
        <v>7</v>
      </c>
      <c r="I512" t="str">
        <f>CONCATENATE(B512,"-",G512)</f>
        <v>2010-Mountain West</v>
      </c>
      <c r="J512" t="s">
        <v>19</v>
      </c>
      <c r="K512">
        <v>1</v>
      </c>
      <c r="L512">
        <v>11</v>
      </c>
      <c r="M512" s="6">
        <f t="shared" si="15"/>
        <v>8.3333333333333329E-2</v>
      </c>
      <c r="N512" s="3">
        <v>-0.33894453346797759</v>
      </c>
      <c r="O512" s="4">
        <v>152.66737036134276</v>
      </c>
      <c r="P512" s="5">
        <v>119</v>
      </c>
      <c r="Q512" s="6">
        <v>-0.28899999999999998</v>
      </c>
      <c r="R512" s="5">
        <v>117</v>
      </c>
      <c r="S512" s="4">
        <v>132.21109330640448</v>
      </c>
      <c r="T512" s="4">
        <v>70.989129247884946</v>
      </c>
      <c r="U512" s="5">
        <v>120</v>
      </c>
      <c r="V512" s="4">
        <v>81.678241113457801</v>
      </c>
      <c r="W512" s="5">
        <v>114</v>
      </c>
      <c r="X512" s="6">
        <v>-0.53</v>
      </c>
      <c r="Y512" s="5">
        <v>118</v>
      </c>
      <c r="Z512" s="6">
        <v>0.38</v>
      </c>
      <c r="AA512" s="5">
        <v>109</v>
      </c>
      <c r="AB512" s="3">
        <v>-0.1759639016797668</v>
      </c>
      <c r="AC512" s="5">
        <v>118</v>
      </c>
      <c r="AD512" s="3">
        <v>-0.12199257094157935</v>
      </c>
      <c r="AE512" s="5">
        <v>111</v>
      </c>
      <c r="AF512" s="3">
        <v>-4.0988060846631452E-2</v>
      </c>
      <c r="AG512" s="5">
        <v>118</v>
      </c>
      <c r="AH512" s="6">
        <v>0.42799999999999999</v>
      </c>
      <c r="AI512" s="5">
        <v>120</v>
      </c>
    </row>
    <row r="513" spans="1:35">
      <c r="A513">
        <v>961</v>
      </c>
      <c r="B513">
        <v>2011</v>
      </c>
      <c r="C513">
        <v>120</v>
      </c>
      <c r="D513" t="s">
        <v>137</v>
      </c>
      <c r="E513" s="2" t="str">
        <f t="shared" si="14"/>
        <v>2011-New Mexico</v>
      </c>
      <c r="F513" s="2" t="s">
        <v>6</v>
      </c>
      <c r="G513" s="2" t="s">
        <v>7</v>
      </c>
      <c r="H513" s="2" t="s">
        <v>7</v>
      </c>
      <c r="I513" t="str">
        <f>CONCATENATE(B513,"-",G513)</f>
        <v>2011-Mountain West</v>
      </c>
      <c r="J513" s="4" t="s">
        <v>19</v>
      </c>
      <c r="K513">
        <v>1</v>
      </c>
      <c r="L513">
        <v>11</v>
      </c>
      <c r="M513" s="6">
        <f t="shared" si="15"/>
        <v>8.3333333333333329E-2</v>
      </c>
      <c r="N513" s="3">
        <v>-0.44415879608979658</v>
      </c>
      <c r="O513" s="4">
        <v>145.01047776096078</v>
      </c>
      <c r="P513" s="5">
        <v>120</v>
      </c>
      <c r="Q513" s="6">
        <v>-0.38100000000000001</v>
      </c>
      <c r="R513" s="5">
        <v>120</v>
      </c>
      <c r="S513" s="4">
        <v>111.16824078204068</v>
      </c>
      <c r="T513" s="4">
        <v>68.574457263905757</v>
      </c>
      <c r="U513" s="5">
        <v>118</v>
      </c>
      <c r="V513" s="4">
        <v>76.436020497054997</v>
      </c>
      <c r="W513" s="5">
        <v>117</v>
      </c>
      <c r="X513" s="6">
        <v>-0.64600000000000002</v>
      </c>
      <c r="Y513" s="5">
        <v>117</v>
      </c>
      <c r="Z513" s="6">
        <v>0.60399999999999998</v>
      </c>
      <c r="AA513" s="5">
        <v>117</v>
      </c>
      <c r="AB513" s="3">
        <v>-0.20098328696345447</v>
      </c>
      <c r="AC513" s="5">
        <v>116</v>
      </c>
      <c r="AD513" s="3">
        <v>-0.17716198349276469</v>
      </c>
      <c r="AE513" s="5">
        <v>119</v>
      </c>
      <c r="AF513" s="3">
        <v>-6.6013525633577458E-2</v>
      </c>
      <c r="AG513" s="5">
        <v>120</v>
      </c>
      <c r="AH513" s="6">
        <v>0.41099999999999998</v>
      </c>
      <c r="AI513" s="5">
        <v>120</v>
      </c>
    </row>
    <row r="514" spans="1:35">
      <c r="A514">
        <v>926</v>
      </c>
      <c r="B514">
        <v>2012</v>
      </c>
      <c r="C514">
        <v>114</v>
      </c>
      <c r="D514" t="s">
        <v>137</v>
      </c>
      <c r="E514" s="2" t="str">
        <f t="shared" ref="E514:E577" si="16">CONCATENATE(B514,"-",D514)</f>
        <v>2012-New Mexico</v>
      </c>
      <c r="F514" s="2" t="s">
        <v>6</v>
      </c>
      <c r="G514" s="2" t="s">
        <v>7</v>
      </c>
      <c r="H514" s="2" t="s">
        <v>7</v>
      </c>
      <c r="I514" t="str">
        <f>CONCATENATE(B514,"-",G514)</f>
        <v>2012-Mountain West</v>
      </c>
      <c r="J514" s="4" t="s">
        <v>95</v>
      </c>
      <c r="K514">
        <v>4</v>
      </c>
      <c r="L514">
        <v>9</v>
      </c>
      <c r="M514" s="6">
        <f t="shared" ref="M514:M577" si="17">K514/(K514+L514)</f>
        <v>0.30769230769230771</v>
      </c>
      <c r="N514" s="3">
        <v>-0.21666158975215563</v>
      </c>
      <c r="O514" s="4">
        <v>178.18306861070761</v>
      </c>
      <c r="P514" s="5">
        <v>104</v>
      </c>
      <c r="Q514" s="6">
        <v>-0.16200000000000001</v>
      </c>
      <c r="R514" s="5">
        <v>109</v>
      </c>
      <c r="S514" s="4">
        <v>156.66768204956887</v>
      </c>
      <c r="T514" s="4">
        <v>95.089978948729154</v>
      </c>
      <c r="U514" s="5">
        <v>94</v>
      </c>
      <c r="V514" s="4">
        <v>83.093089661978468</v>
      </c>
      <c r="W514" s="5">
        <v>120</v>
      </c>
      <c r="X514" s="6">
        <v>-0.13600000000000001</v>
      </c>
      <c r="Y514" s="5">
        <v>77</v>
      </c>
      <c r="Z514" s="6">
        <v>0.63400000000000001</v>
      </c>
      <c r="AA514" s="5">
        <v>122</v>
      </c>
      <c r="AB514" s="3">
        <v>-4.4710646116107582E-2</v>
      </c>
      <c r="AC514" s="5">
        <v>79</v>
      </c>
      <c r="AD514" s="3">
        <v>-0.16095234109829457</v>
      </c>
      <c r="AE514" s="5">
        <v>121</v>
      </c>
      <c r="AF514" s="3">
        <v>-1.0998602537753486E-2</v>
      </c>
      <c r="AG514" s="5">
        <v>91</v>
      </c>
      <c r="AH514" s="6">
        <v>0.52100000000000002</v>
      </c>
      <c r="AI514" s="5">
        <v>35</v>
      </c>
    </row>
    <row r="515" spans="1:35">
      <c r="A515">
        <v>924</v>
      </c>
      <c r="B515">
        <v>2005</v>
      </c>
      <c r="C515">
        <v>118</v>
      </c>
      <c r="D515" t="s">
        <v>138</v>
      </c>
      <c r="E515" s="2" t="str">
        <f t="shared" si="16"/>
        <v>2005-New Mexico State</v>
      </c>
      <c r="F515" s="2" t="s">
        <v>6</v>
      </c>
      <c r="G515" s="2" t="s">
        <v>55</v>
      </c>
      <c r="H515" s="2" t="s">
        <v>55</v>
      </c>
      <c r="I515" t="str">
        <f>CONCATENATE(B515,"-",G515)</f>
        <v>2005-WAC</v>
      </c>
      <c r="J515" t="s">
        <v>85</v>
      </c>
      <c r="K515">
        <v>0</v>
      </c>
      <c r="L515">
        <v>12</v>
      </c>
      <c r="M515" s="6">
        <f t="shared" si="17"/>
        <v>0</v>
      </c>
      <c r="N515" s="3">
        <v>-0.25771522222942095</v>
      </c>
      <c r="O515" s="4">
        <v>151.9945101230725</v>
      </c>
      <c r="P515" s="5">
        <v>118</v>
      </c>
      <c r="Q515" s="6">
        <v>-0.25747902429711383</v>
      </c>
      <c r="R515" s="5">
        <v>117</v>
      </c>
      <c r="S515" s="4">
        <v>148.45695555411581</v>
      </c>
      <c r="T515" s="4">
        <v>74.342331526274236</v>
      </c>
      <c r="U515" s="5">
        <v>115</v>
      </c>
      <c r="V515" s="4">
        <v>77.652178596798265</v>
      </c>
      <c r="W515" s="5">
        <v>119</v>
      </c>
      <c r="X515" s="6"/>
      <c r="Y515" s="5"/>
      <c r="Z515" s="6"/>
      <c r="AA515" s="5"/>
      <c r="AB515" s="3"/>
      <c r="AC515" s="5"/>
      <c r="AD515" s="3"/>
      <c r="AE515" s="5"/>
      <c r="AF515" s="3"/>
      <c r="AG515" s="5"/>
      <c r="AH515" s="6"/>
      <c r="AI515" s="5"/>
    </row>
    <row r="516" spans="1:35">
      <c r="A516">
        <v>686</v>
      </c>
      <c r="B516">
        <v>2006</v>
      </c>
      <c r="C516">
        <v>91</v>
      </c>
      <c r="D516" t="s">
        <v>138</v>
      </c>
      <c r="E516" s="2" t="str">
        <f t="shared" si="16"/>
        <v>2006-New Mexico State</v>
      </c>
      <c r="F516" s="2" t="s">
        <v>6</v>
      </c>
      <c r="G516" s="2" t="s">
        <v>55</v>
      </c>
      <c r="H516" s="2" t="s">
        <v>55</v>
      </c>
      <c r="I516" t="str">
        <f>CONCATENATE(B516,"-",G516)</f>
        <v>2006-WAC</v>
      </c>
      <c r="J516" t="s">
        <v>9</v>
      </c>
      <c r="K516">
        <v>4</v>
      </c>
      <c r="L516">
        <v>8</v>
      </c>
      <c r="M516" s="6">
        <f t="shared" si="17"/>
        <v>0.33333333333333331</v>
      </c>
      <c r="N516" s="3">
        <v>-0.10659002379081371</v>
      </c>
      <c r="O516" s="4">
        <v>182.31188248795701</v>
      </c>
      <c r="P516" s="5">
        <v>94</v>
      </c>
      <c r="Q516" s="6">
        <v>-9.9065202578490108E-2</v>
      </c>
      <c r="R516" s="5">
        <v>85</v>
      </c>
      <c r="S516" s="4">
        <v>178.68199524183726</v>
      </c>
      <c r="T516" s="4">
        <v>96.04790078890349</v>
      </c>
      <c r="U516" s="5">
        <v>72</v>
      </c>
      <c r="V516" s="4">
        <v>86.263981699053517</v>
      </c>
      <c r="W516" s="5">
        <v>109</v>
      </c>
    </row>
    <row r="517" spans="1:35">
      <c r="A517">
        <v>851</v>
      </c>
      <c r="B517">
        <v>2007</v>
      </c>
      <c r="C517">
        <v>102</v>
      </c>
      <c r="D517" t="s">
        <v>138</v>
      </c>
      <c r="E517" s="2" t="str">
        <f t="shared" si="16"/>
        <v>2007-New Mexico State</v>
      </c>
      <c r="F517" s="2" t="s">
        <v>6</v>
      </c>
      <c r="G517" s="2" t="s">
        <v>55</v>
      </c>
      <c r="H517" s="2" t="s">
        <v>55</v>
      </c>
      <c r="I517" t="str">
        <f>CONCATENATE(B517,"-",G517)</f>
        <v>2007-WAC</v>
      </c>
      <c r="J517" t="s">
        <v>95</v>
      </c>
      <c r="K517">
        <v>4</v>
      </c>
      <c r="L517">
        <v>9</v>
      </c>
      <c r="M517" s="6">
        <f t="shared" si="17"/>
        <v>0.30769230769230771</v>
      </c>
      <c r="N517" s="3">
        <v>-0.19539176467631475</v>
      </c>
      <c r="O517" s="4">
        <v>182.25353985876967</v>
      </c>
      <c r="P517" s="5">
        <v>93</v>
      </c>
      <c r="Q517" s="6">
        <v>-0.19</v>
      </c>
      <c r="R517" s="5">
        <v>110</v>
      </c>
      <c r="S517" s="4">
        <v>160.92164706473704</v>
      </c>
      <c r="T517" s="4">
        <v>96.200348274106659</v>
      </c>
      <c r="U517" s="5">
        <v>79</v>
      </c>
      <c r="V517" s="4">
        <v>86.053191584662997</v>
      </c>
      <c r="W517" s="5">
        <v>106</v>
      </c>
      <c r="X517" s="6">
        <v>-6.5000000000000002E-2</v>
      </c>
      <c r="Y517" s="5">
        <v>68</v>
      </c>
      <c r="Z517" s="6">
        <v>0.34499999999999997</v>
      </c>
      <c r="AA517" s="5">
        <v>98</v>
      </c>
      <c r="AB517" s="3">
        <v>-2.8288187858322815E-2</v>
      </c>
      <c r="AC517" s="5">
        <v>75</v>
      </c>
      <c r="AD517" s="3">
        <v>-0.10397304543929392</v>
      </c>
      <c r="AE517" s="5">
        <v>100</v>
      </c>
      <c r="AF517" s="3">
        <v>-6.3130531378697993E-2</v>
      </c>
      <c r="AG517" s="5">
        <v>119</v>
      </c>
      <c r="AH517" s="6">
        <v>0.42399999999999999</v>
      </c>
      <c r="AI517" s="5">
        <v>118</v>
      </c>
    </row>
    <row r="518" spans="1:35">
      <c r="A518">
        <v>901</v>
      </c>
      <c r="B518">
        <v>2008</v>
      </c>
      <c r="C518">
        <v>112</v>
      </c>
      <c r="D518" t="s">
        <v>138</v>
      </c>
      <c r="E518" s="2" t="str">
        <f t="shared" si="16"/>
        <v>2008-New Mexico State</v>
      </c>
      <c r="F518" s="2" t="s">
        <v>6</v>
      </c>
      <c r="G518" s="2" t="s">
        <v>55</v>
      </c>
      <c r="H518" s="2" t="s">
        <v>55</v>
      </c>
      <c r="I518" t="str">
        <f>CONCATENATE(B518,"-",G518)</f>
        <v>2008-WAC</v>
      </c>
      <c r="J518" t="s">
        <v>18</v>
      </c>
      <c r="K518">
        <v>3</v>
      </c>
      <c r="L518">
        <v>9</v>
      </c>
      <c r="M518" s="6">
        <f t="shared" si="17"/>
        <v>0.25</v>
      </c>
      <c r="N518" s="3">
        <v>-0.23474102790730433</v>
      </c>
      <c r="O518" s="4">
        <v>170.107080683996</v>
      </c>
      <c r="P518" s="5">
        <v>112</v>
      </c>
      <c r="Q518" s="6">
        <v>-0.214</v>
      </c>
      <c r="R518" s="5">
        <v>115</v>
      </c>
      <c r="S518" s="4">
        <v>153.05179441853915</v>
      </c>
      <c r="T518" s="4">
        <v>86.139893585135354</v>
      </c>
      <c r="U518" s="5">
        <v>107</v>
      </c>
      <c r="V518" s="4">
        <v>83.967187098860634</v>
      </c>
      <c r="W518" s="5">
        <v>110</v>
      </c>
      <c r="X518" s="6">
        <v>-0.48199999999999998</v>
      </c>
      <c r="Y518" s="5">
        <v>120</v>
      </c>
      <c r="Z518" s="6">
        <v>0.17299999999999999</v>
      </c>
      <c r="AA518" s="5">
        <v>97</v>
      </c>
      <c r="AB518" s="3">
        <v>-0.12703357587931502</v>
      </c>
      <c r="AC518" s="5">
        <v>114</v>
      </c>
      <c r="AD518" s="3">
        <v>-8.2711481434647738E-2</v>
      </c>
      <c r="AE518" s="5">
        <v>96</v>
      </c>
      <c r="AF518" s="3">
        <v>-2.4995970593341566E-2</v>
      </c>
      <c r="AG518" s="5">
        <v>106</v>
      </c>
      <c r="AH518" s="6">
        <v>0.41299999999999998</v>
      </c>
      <c r="AI518" s="5">
        <v>120</v>
      </c>
    </row>
    <row r="519" spans="1:35">
      <c r="A519">
        <v>946</v>
      </c>
      <c r="B519">
        <v>2009</v>
      </c>
      <c r="C519">
        <v>119</v>
      </c>
      <c r="D519" t="s">
        <v>138</v>
      </c>
      <c r="E519" s="2" t="str">
        <f t="shared" si="16"/>
        <v>2009-New Mexico State</v>
      </c>
      <c r="F519" s="2" t="s">
        <v>6</v>
      </c>
      <c r="G519" s="2" t="s">
        <v>55</v>
      </c>
      <c r="H519" s="2" t="s">
        <v>55</v>
      </c>
      <c r="I519" t="str">
        <f>CONCATENATE(B519,"-",G519)</f>
        <v>2009-WAC</v>
      </c>
      <c r="J519" t="s">
        <v>95</v>
      </c>
      <c r="K519">
        <v>4</v>
      </c>
      <c r="L519">
        <v>9</v>
      </c>
      <c r="M519" s="6">
        <f t="shared" si="17"/>
        <v>0.30769230769230771</v>
      </c>
      <c r="N519" s="3">
        <v>-0.32267164280378169</v>
      </c>
      <c r="O519" s="4">
        <v>149.48381055800422</v>
      </c>
      <c r="P519" s="5">
        <v>119</v>
      </c>
      <c r="Q519" s="6">
        <v>-0.312</v>
      </c>
      <c r="R519" s="5">
        <v>120</v>
      </c>
      <c r="S519" s="4">
        <v>135.46567143924366</v>
      </c>
      <c r="T519" s="4">
        <v>67.203337924635264</v>
      </c>
      <c r="U519" s="5">
        <v>119</v>
      </c>
      <c r="V519" s="4">
        <v>82.280472633368959</v>
      </c>
      <c r="W519" s="5">
        <v>111</v>
      </c>
      <c r="X519" s="6">
        <v>-0.64</v>
      </c>
      <c r="Y519" s="5">
        <v>120</v>
      </c>
      <c r="Z519" s="6">
        <v>0.32900000000000001</v>
      </c>
      <c r="AA519" s="5">
        <v>97</v>
      </c>
      <c r="AB519" s="3">
        <v>-0.20701686662154151</v>
      </c>
      <c r="AC519" s="5">
        <v>119</v>
      </c>
      <c r="AD519" s="3">
        <v>-0.11406626333433204</v>
      </c>
      <c r="AE519" s="5">
        <v>106</v>
      </c>
      <c r="AF519" s="3">
        <v>-1.588512847908181E-3</v>
      </c>
      <c r="AG519" s="5">
        <v>63</v>
      </c>
      <c r="AH519" s="6">
        <v>0.47199999999999998</v>
      </c>
      <c r="AI519" s="5">
        <v>98</v>
      </c>
    </row>
    <row r="520" spans="1:35">
      <c r="A520">
        <v>958</v>
      </c>
      <c r="B520">
        <v>2010</v>
      </c>
      <c r="C520">
        <v>120</v>
      </c>
      <c r="D520" t="s">
        <v>138</v>
      </c>
      <c r="E520" s="2" t="str">
        <f t="shared" si="16"/>
        <v>2010-New Mexico State</v>
      </c>
      <c r="F520" s="2" t="s">
        <v>6</v>
      </c>
      <c r="G520" s="2" t="s">
        <v>55</v>
      </c>
      <c r="H520" s="2" t="s">
        <v>55</v>
      </c>
      <c r="I520" t="str">
        <f>CONCATENATE(B520,"-",G520)</f>
        <v>2010-WAC</v>
      </c>
      <c r="J520" t="s">
        <v>45</v>
      </c>
      <c r="K520">
        <v>2</v>
      </c>
      <c r="L520">
        <v>10</v>
      </c>
      <c r="M520" s="6">
        <f t="shared" si="17"/>
        <v>0.16666666666666666</v>
      </c>
      <c r="N520" s="3">
        <v>-0.36260075406535525</v>
      </c>
      <c r="O520" s="4">
        <v>151.95375814031149</v>
      </c>
      <c r="P520" s="5">
        <v>120</v>
      </c>
      <c r="Q520" s="6">
        <v>-0.30499999999999999</v>
      </c>
      <c r="R520" s="5">
        <v>120</v>
      </c>
      <c r="S520" s="4">
        <v>127.47984918692894</v>
      </c>
      <c r="T520" s="4">
        <v>72.949114222166529</v>
      </c>
      <c r="U520" s="5">
        <v>116</v>
      </c>
      <c r="V520" s="4">
        <v>79.004643918144964</v>
      </c>
      <c r="W520" s="5">
        <v>117</v>
      </c>
      <c r="X520" s="6">
        <v>-0.57899999999999996</v>
      </c>
      <c r="Y520" s="5">
        <v>119</v>
      </c>
      <c r="Z520" s="6">
        <v>0.54100000000000004</v>
      </c>
      <c r="AA520" s="5">
        <v>118</v>
      </c>
      <c r="AB520" s="3">
        <v>-0.17880312849354607</v>
      </c>
      <c r="AC520" s="5">
        <v>119</v>
      </c>
      <c r="AD520" s="3">
        <v>-0.15630510178053136</v>
      </c>
      <c r="AE520" s="5">
        <v>119</v>
      </c>
      <c r="AF520" s="3">
        <v>-2.7492523791277802E-2</v>
      </c>
      <c r="AG520" s="5">
        <v>105</v>
      </c>
      <c r="AH520" s="6">
        <v>0.49299999999999999</v>
      </c>
      <c r="AI520" s="5">
        <v>68</v>
      </c>
    </row>
    <row r="521" spans="1:35">
      <c r="A521">
        <v>889</v>
      </c>
      <c r="B521">
        <v>2011</v>
      </c>
      <c r="C521">
        <v>109</v>
      </c>
      <c r="D521" t="s">
        <v>138</v>
      </c>
      <c r="E521" s="2" t="str">
        <f t="shared" si="16"/>
        <v>2011-New Mexico State</v>
      </c>
      <c r="F521" s="2" t="s">
        <v>6</v>
      </c>
      <c r="G521" s="2" t="s">
        <v>55</v>
      </c>
      <c r="H521" s="2" t="s">
        <v>55</v>
      </c>
      <c r="I521" t="str">
        <f>CONCATENATE(B521,"-",G521)</f>
        <v>2011-WAC</v>
      </c>
      <c r="J521" s="4" t="s">
        <v>95</v>
      </c>
      <c r="K521">
        <v>4</v>
      </c>
      <c r="L521">
        <v>9</v>
      </c>
      <c r="M521" s="6">
        <f t="shared" si="17"/>
        <v>0.30769230769230771</v>
      </c>
      <c r="N521" s="3">
        <v>-0.22468200007417399</v>
      </c>
      <c r="O521" s="4">
        <v>177.53454919491099</v>
      </c>
      <c r="P521" s="5">
        <v>107</v>
      </c>
      <c r="Q521" s="6">
        <v>-0.19</v>
      </c>
      <c r="R521" s="5">
        <v>109</v>
      </c>
      <c r="S521" s="4">
        <v>155.06359998516521</v>
      </c>
      <c r="T521" s="4">
        <v>91.971946852577616</v>
      </c>
      <c r="U521" s="5">
        <v>87</v>
      </c>
      <c r="V521" s="4">
        <v>85.562602342333378</v>
      </c>
      <c r="W521" s="5">
        <v>108</v>
      </c>
      <c r="X521" s="6">
        <v>-0.27200000000000002</v>
      </c>
      <c r="Y521" s="5">
        <v>97</v>
      </c>
      <c r="Z521" s="6">
        <v>0.38100000000000001</v>
      </c>
      <c r="AA521" s="5">
        <v>102</v>
      </c>
      <c r="AB521" s="3">
        <v>-7.3734755653519168E-2</v>
      </c>
      <c r="AC521" s="5">
        <v>94</v>
      </c>
      <c r="AD521" s="3">
        <v>-0.11518356150064801</v>
      </c>
      <c r="AE521" s="5">
        <v>106</v>
      </c>
      <c r="AF521" s="3">
        <v>-3.5763682920006805E-2</v>
      </c>
      <c r="AG521" s="5">
        <v>114</v>
      </c>
      <c r="AH521" s="6">
        <v>0.45800000000000002</v>
      </c>
      <c r="AI521" s="5">
        <v>109</v>
      </c>
    </row>
    <row r="522" spans="1:35">
      <c r="A522">
        <v>899</v>
      </c>
      <c r="B522">
        <v>2012</v>
      </c>
      <c r="C522">
        <v>123</v>
      </c>
      <c r="D522" t="s">
        <v>138</v>
      </c>
      <c r="E522" s="2" t="str">
        <f t="shared" si="16"/>
        <v>2012-New Mexico State</v>
      </c>
      <c r="F522" s="2" t="s">
        <v>6</v>
      </c>
      <c r="G522" s="2" t="s">
        <v>55</v>
      </c>
      <c r="H522" s="2" t="s">
        <v>55</v>
      </c>
      <c r="I522" t="str">
        <f>CONCATENATE(B522,"-",G522)</f>
        <v>2012-WAC</v>
      </c>
      <c r="J522" s="4" t="s">
        <v>19</v>
      </c>
      <c r="K522">
        <v>1</v>
      </c>
      <c r="L522">
        <v>11</v>
      </c>
      <c r="M522" s="6">
        <f t="shared" si="17"/>
        <v>8.3333333333333329E-2</v>
      </c>
      <c r="N522" s="3">
        <v>-0.3557016545993279</v>
      </c>
      <c r="O522" s="4">
        <v>156.01022076850398</v>
      </c>
      <c r="P522" s="5">
        <v>122</v>
      </c>
      <c r="Q522" s="6">
        <v>-0.28699999999999998</v>
      </c>
      <c r="R522" s="5">
        <v>124</v>
      </c>
      <c r="S522" s="4">
        <v>128.85966908013444</v>
      </c>
      <c r="T522" s="4">
        <v>76.97484628754556</v>
      </c>
      <c r="U522" s="5">
        <v>121</v>
      </c>
      <c r="V522" s="4">
        <v>79.035374480958396</v>
      </c>
      <c r="W522" s="5">
        <v>119</v>
      </c>
      <c r="X522" s="6">
        <v>-0.436</v>
      </c>
      <c r="Y522" s="5">
        <v>115</v>
      </c>
      <c r="Z522" s="6">
        <v>0.56999999999999995</v>
      </c>
      <c r="AA522" s="5">
        <v>119</v>
      </c>
      <c r="AB522" s="3">
        <v>-0.14452660891461566</v>
      </c>
      <c r="AC522" s="5">
        <v>118</v>
      </c>
      <c r="AD522" s="3">
        <v>-0.16131642137503582</v>
      </c>
      <c r="AE522" s="5">
        <v>122</v>
      </c>
      <c r="AF522" s="3">
        <v>-4.9858624309676428E-2</v>
      </c>
      <c r="AG522" s="5">
        <v>124</v>
      </c>
      <c r="AH522" s="6">
        <v>0.42</v>
      </c>
      <c r="AI522" s="5">
        <v>124</v>
      </c>
    </row>
    <row r="523" spans="1:35">
      <c r="A523">
        <v>500</v>
      </c>
      <c r="B523">
        <v>2005</v>
      </c>
      <c r="C523">
        <v>66</v>
      </c>
      <c r="D523" t="s">
        <v>139</v>
      </c>
      <c r="E523" s="2" t="str">
        <f t="shared" si="16"/>
        <v>2005-North Carolina</v>
      </c>
      <c r="F523" s="2" t="s">
        <v>21</v>
      </c>
      <c r="G523" s="2" t="s">
        <v>59</v>
      </c>
      <c r="H523" s="2" t="s">
        <v>59</v>
      </c>
      <c r="I523" t="str">
        <f>CONCATENATE(B523,"-",G523)</f>
        <v>2005-ACC</v>
      </c>
      <c r="J523" t="s">
        <v>53</v>
      </c>
      <c r="K523">
        <v>5</v>
      </c>
      <c r="L523">
        <v>6</v>
      </c>
      <c r="M523" s="6">
        <f t="shared" si="17"/>
        <v>0.45454545454545453</v>
      </c>
      <c r="N523" s="3">
        <v>-1.7620853657547286E-2</v>
      </c>
      <c r="O523" s="4">
        <v>198.70772722321573</v>
      </c>
      <c r="P523" s="5">
        <v>66</v>
      </c>
      <c r="Q523" s="6">
        <v>-5.3477109430187172E-3</v>
      </c>
      <c r="R523" s="5">
        <v>63</v>
      </c>
      <c r="S523" s="4">
        <v>196.47582926849054</v>
      </c>
      <c r="T523" s="4">
        <v>96.08375798685276</v>
      </c>
      <c r="U523" s="5">
        <v>76</v>
      </c>
      <c r="V523" s="4">
        <v>102.62396923636294</v>
      </c>
      <c r="W523" s="5">
        <v>53</v>
      </c>
      <c r="X523" s="6"/>
      <c r="Y523" s="5"/>
      <c r="Z523" s="6"/>
      <c r="AA523" s="5"/>
      <c r="AB523" s="3"/>
      <c r="AC523" s="5"/>
      <c r="AD523" s="3"/>
      <c r="AE523" s="5"/>
      <c r="AF523" s="3"/>
      <c r="AG523" s="5"/>
      <c r="AH523" s="6"/>
      <c r="AI523" s="5"/>
    </row>
    <row r="524" spans="1:35">
      <c r="A524">
        <v>713</v>
      </c>
      <c r="B524">
        <v>2006</v>
      </c>
      <c r="C524">
        <v>93</v>
      </c>
      <c r="D524" t="s">
        <v>139</v>
      </c>
      <c r="E524" s="2" t="str">
        <f t="shared" si="16"/>
        <v>2006-North Carolina</v>
      </c>
      <c r="F524" s="2" t="s">
        <v>21</v>
      </c>
      <c r="G524" s="2" t="s">
        <v>59</v>
      </c>
      <c r="H524" s="2" t="s">
        <v>84</v>
      </c>
      <c r="I524" t="str">
        <f>CONCATENATE(B524,"-",G524)</f>
        <v>2006-ACC</v>
      </c>
      <c r="J524" t="s">
        <v>18</v>
      </c>
      <c r="K524">
        <v>3</v>
      </c>
      <c r="L524">
        <v>9</v>
      </c>
      <c r="M524" s="6">
        <f t="shared" si="17"/>
        <v>0.25</v>
      </c>
      <c r="N524" s="3">
        <v>-0.11656239009272895</v>
      </c>
      <c r="O524" s="4">
        <v>179.97791896032351</v>
      </c>
      <c r="P524" s="5">
        <v>99</v>
      </c>
      <c r="Q524" s="6">
        <v>-0.10766880034668394</v>
      </c>
      <c r="R524" s="5">
        <v>88</v>
      </c>
      <c r="S524" s="4">
        <v>176.68752198145421</v>
      </c>
      <c r="T524" s="4">
        <v>97.994711390151764</v>
      </c>
      <c r="U524" s="5">
        <v>65</v>
      </c>
      <c r="V524" s="4">
        <v>81.983207570171757</v>
      </c>
      <c r="W524" s="5">
        <v>113</v>
      </c>
    </row>
    <row r="525" spans="1:35">
      <c r="A525">
        <v>513</v>
      </c>
      <c r="B525">
        <v>2007</v>
      </c>
      <c r="C525">
        <v>62</v>
      </c>
      <c r="D525" t="s">
        <v>139</v>
      </c>
      <c r="E525" s="2" t="str">
        <f t="shared" si="16"/>
        <v>2007-North Carolina</v>
      </c>
      <c r="F525" s="2" t="s">
        <v>21</v>
      </c>
      <c r="G525" s="2" t="s">
        <v>59</v>
      </c>
      <c r="H525" s="2" t="s">
        <v>84</v>
      </c>
      <c r="I525" t="str">
        <f>CONCATENATE(B525,"-",G525)</f>
        <v>2007-ACC</v>
      </c>
      <c r="J525" t="s">
        <v>9</v>
      </c>
      <c r="K525">
        <v>4</v>
      </c>
      <c r="L525">
        <v>8</v>
      </c>
      <c r="M525" s="6">
        <f t="shared" si="17"/>
        <v>0.33333333333333331</v>
      </c>
      <c r="N525" s="3">
        <v>-2.4104537990023069E-2</v>
      </c>
      <c r="O525" s="4">
        <v>195.05607850877027</v>
      </c>
      <c r="P525" s="5">
        <v>72</v>
      </c>
      <c r="Q525" s="6">
        <v>-2E-3</v>
      </c>
      <c r="R525" s="5">
        <v>58</v>
      </c>
      <c r="S525" s="4">
        <v>195.17909240199538</v>
      </c>
      <c r="T525" s="4">
        <v>98.290780442573507</v>
      </c>
      <c r="U525" s="5">
        <v>72</v>
      </c>
      <c r="V525" s="4">
        <v>96.765298066196777</v>
      </c>
      <c r="W525" s="5">
        <v>73</v>
      </c>
      <c r="X525" s="6">
        <v>-0.16500000000000001</v>
      </c>
      <c r="Y525" s="5">
        <v>88</v>
      </c>
      <c r="Z525" s="6">
        <v>-0.183</v>
      </c>
      <c r="AA525" s="5">
        <v>43</v>
      </c>
      <c r="AB525" s="3">
        <v>-3.9308459617444544E-2</v>
      </c>
      <c r="AC525" s="5">
        <v>84</v>
      </c>
      <c r="AD525" s="3">
        <v>1.3965215848218108E-2</v>
      </c>
      <c r="AE525" s="5">
        <v>55</v>
      </c>
      <c r="AF525" s="3">
        <v>1.2387057792033636E-3</v>
      </c>
      <c r="AG525" s="5">
        <v>64</v>
      </c>
      <c r="AH525" s="6">
        <v>0.501</v>
      </c>
      <c r="AI525" s="5">
        <v>60</v>
      </c>
    </row>
    <row r="526" spans="1:35">
      <c r="A526">
        <v>172</v>
      </c>
      <c r="B526">
        <v>2008</v>
      </c>
      <c r="C526">
        <v>19</v>
      </c>
      <c r="D526" t="s">
        <v>139</v>
      </c>
      <c r="E526" s="2" t="str">
        <f t="shared" si="16"/>
        <v>2008-North Carolina</v>
      </c>
      <c r="F526" s="2" t="s">
        <v>21</v>
      </c>
      <c r="G526" s="2" t="s">
        <v>59</v>
      </c>
      <c r="H526" s="2" t="s">
        <v>84</v>
      </c>
      <c r="I526" t="str">
        <f>CONCATENATE(B526,"-",G526)</f>
        <v>2008-ACC</v>
      </c>
      <c r="J526" t="s">
        <v>11</v>
      </c>
      <c r="K526">
        <v>8</v>
      </c>
      <c r="L526">
        <v>5</v>
      </c>
      <c r="M526" s="6">
        <f t="shared" si="17"/>
        <v>0.61538461538461542</v>
      </c>
      <c r="N526" s="3">
        <v>0.15212563973772372</v>
      </c>
      <c r="O526" s="4">
        <v>212.53369385097062</v>
      </c>
      <c r="P526" s="5">
        <v>46</v>
      </c>
      <c r="Q526" s="6">
        <v>0.216</v>
      </c>
      <c r="R526" s="5">
        <v>6</v>
      </c>
      <c r="S526" s="4">
        <v>230.42512794754475</v>
      </c>
      <c r="T526" s="4">
        <v>108.34803812320366</v>
      </c>
      <c r="U526" s="5">
        <v>44</v>
      </c>
      <c r="V526" s="4">
        <v>104.18565572776696</v>
      </c>
      <c r="W526" s="5">
        <v>54</v>
      </c>
      <c r="X526" s="6">
        <v>0.187</v>
      </c>
      <c r="Y526" s="5">
        <v>57</v>
      </c>
      <c r="Z526" s="6">
        <v>-0.47199999999999998</v>
      </c>
      <c r="AA526" s="5">
        <v>8</v>
      </c>
      <c r="AB526" s="3">
        <v>4.5882540796668793E-2</v>
      </c>
      <c r="AC526" s="5">
        <v>40</v>
      </c>
      <c r="AD526" s="3">
        <v>8.0262955941868663E-2</v>
      </c>
      <c r="AE526" s="5">
        <v>23</v>
      </c>
      <c r="AF526" s="3">
        <v>2.5980142999186284E-2</v>
      </c>
      <c r="AG526" s="5">
        <v>7</v>
      </c>
      <c r="AH526" s="6">
        <v>0.55300000000000005</v>
      </c>
      <c r="AI526" s="5">
        <v>8</v>
      </c>
    </row>
    <row r="527" spans="1:35">
      <c r="A527">
        <v>237</v>
      </c>
      <c r="B527">
        <v>2009</v>
      </c>
      <c r="C527">
        <v>36</v>
      </c>
      <c r="D527" t="s">
        <v>139</v>
      </c>
      <c r="E527" s="2" t="str">
        <f t="shared" si="16"/>
        <v>2009-North Carolina</v>
      </c>
      <c r="F527" s="2" t="s">
        <v>21</v>
      </c>
      <c r="G527" s="2" t="s">
        <v>59</v>
      </c>
      <c r="H527" s="2" t="s">
        <v>84</v>
      </c>
      <c r="I527" t="str">
        <f>CONCATENATE(B527,"-",G527)</f>
        <v>2009-ACC</v>
      </c>
      <c r="J527" t="s">
        <v>11</v>
      </c>
      <c r="K527">
        <v>8</v>
      </c>
      <c r="L527">
        <v>5</v>
      </c>
      <c r="M527" s="6">
        <f t="shared" si="17"/>
        <v>0.61538461538461542</v>
      </c>
      <c r="N527" s="3">
        <v>0.11171739126735285</v>
      </c>
      <c r="O527" s="4">
        <v>218.89858576115509</v>
      </c>
      <c r="P527" s="5">
        <v>41</v>
      </c>
      <c r="Q527" s="6">
        <v>0.17899999999999999</v>
      </c>
      <c r="R527" s="5">
        <v>16</v>
      </c>
      <c r="S527" s="4">
        <v>222.34347825347058</v>
      </c>
      <c r="T527" s="4">
        <v>92.597781800634394</v>
      </c>
      <c r="U527" s="5">
        <v>90</v>
      </c>
      <c r="V527" s="4">
        <v>126.30080396052068</v>
      </c>
      <c r="W527" s="5">
        <v>18</v>
      </c>
      <c r="X527" s="6">
        <v>2.4E-2</v>
      </c>
      <c r="Y527" s="5">
        <v>57</v>
      </c>
      <c r="Z527" s="6">
        <v>-0.55100000000000005</v>
      </c>
      <c r="AA527" s="5">
        <v>8</v>
      </c>
      <c r="AB527" s="3">
        <v>-2.7024985531302569E-2</v>
      </c>
      <c r="AC527" s="5">
        <v>75</v>
      </c>
      <c r="AD527" s="3">
        <v>0.15267618393987475</v>
      </c>
      <c r="AE527" s="5">
        <v>11</v>
      </c>
      <c r="AF527" s="3">
        <v>-1.3933807141219352E-2</v>
      </c>
      <c r="AG527" s="5">
        <v>89</v>
      </c>
      <c r="AH527" s="6">
        <v>0.49</v>
      </c>
      <c r="AI527" s="5">
        <v>77</v>
      </c>
    </row>
    <row r="528" spans="1:35">
      <c r="A528">
        <v>320</v>
      </c>
      <c r="B528">
        <v>2010</v>
      </c>
      <c r="C528">
        <v>39</v>
      </c>
      <c r="D528" t="s">
        <v>139</v>
      </c>
      <c r="E528" s="2" t="str">
        <f t="shared" si="16"/>
        <v>2010-North Carolina</v>
      </c>
      <c r="F528" s="2" t="s">
        <v>21</v>
      </c>
      <c r="G528" s="2" t="s">
        <v>59</v>
      </c>
      <c r="H528" s="2" t="s">
        <v>84</v>
      </c>
      <c r="I528" t="str">
        <f>CONCATENATE(B528,"-",G528)</f>
        <v>2010-ACC</v>
      </c>
      <c r="J528" t="s">
        <v>11</v>
      </c>
      <c r="K528">
        <v>8</v>
      </c>
      <c r="L528">
        <v>5</v>
      </c>
      <c r="M528" s="6">
        <f t="shared" si="17"/>
        <v>0.61538461538461542</v>
      </c>
      <c r="N528" s="3">
        <v>7.0138820443049033E-2</v>
      </c>
      <c r="O528" s="4">
        <v>213.9778602990107</v>
      </c>
      <c r="P528" s="5">
        <v>41</v>
      </c>
      <c r="Q528" s="6">
        <v>0.10199999999999999</v>
      </c>
      <c r="R528" s="5">
        <v>31</v>
      </c>
      <c r="S528" s="4">
        <v>214.02776408860981</v>
      </c>
      <c r="T528" s="4">
        <v>106.34036557218332</v>
      </c>
      <c r="U528" s="5">
        <v>42</v>
      </c>
      <c r="V528" s="4">
        <v>107.63749472682738</v>
      </c>
      <c r="W528" s="5">
        <v>40</v>
      </c>
      <c r="X528" s="6">
        <v>0.14599999999999999</v>
      </c>
      <c r="Y528" s="5">
        <v>37</v>
      </c>
      <c r="Z528" s="6">
        <v>-0.318</v>
      </c>
      <c r="AA528" s="5">
        <v>24</v>
      </c>
      <c r="AB528" s="3">
        <v>3.4352431614238794E-2</v>
      </c>
      <c r="AC528" s="5">
        <v>41</v>
      </c>
      <c r="AD528" s="3">
        <v>6.6091391263287752E-2</v>
      </c>
      <c r="AE528" s="5">
        <v>33</v>
      </c>
      <c r="AF528" s="3">
        <v>-3.03050024344775E-2</v>
      </c>
      <c r="AG528" s="5">
        <v>110</v>
      </c>
      <c r="AH528" s="6">
        <v>0.45400000000000001</v>
      </c>
      <c r="AI528" s="5">
        <v>114</v>
      </c>
    </row>
    <row r="529" spans="1:35">
      <c r="A529">
        <v>342</v>
      </c>
      <c r="B529">
        <v>2011</v>
      </c>
      <c r="C529">
        <v>43</v>
      </c>
      <c r="D529" t="s">
        <v>139</v>
      </c>
      <c r="E529" s="2" t="str">
        <f t="shared" si="16"/>
        <v>2011-North Carolina</v>
      </c>
      <c r="F529" s="2" t="s">
        <v>21</v>
      </c>
      <c r="G529" s="2" t="s">
        <v>59</v>
      </c>
      <c r="H529" s="2" t="s">
        <v>84</v>
      </c>
      <c r="I529" t="str">
        <f>CONCATENATE(B529,"-",G529)</f>
        <v>2011-ACC</v>
      </c>
      <c r="J529" s="4" t="s">
        <v>12</v>
      </c>
      <c r="K529">
        <v>7</v>
      </c>
      <c r="L529">
        <v>6</v>
      </c>
      <c r="M529" s="6">
        <f t="shared" si="17"/>
        <v>0.53846153846153844</v>
      </c>
      <c r="N529" s="3">
        <v>5.9133413750245792E-2</v>
      </c>
      <c r="O529" s="4">
        <v>208.48839803153115</v>
      </c>
      <c r="P529" s="5">
        <v>52</v>
      </c>
      <c r="Q529" s="6">
        <v>6.3E-2</v>
      </c>
      <c r="R529" s="5">
        <v>41</v>
      </c>
      <c r="S529" s="4">
        <v>211.82668275004914</v>
      </c>
      <c r="T529" s="4">
        <v>103.63090299428445</v>
      </c>
      <c r="U529" s="5">
        <v>54</v>
      </c>
      <c r="V529" s="4">
        <v>104.85749503724669</v>
      </c>
      <c r="W529" s="5">
        <v>52</v>
      </c>
      <c r="X529" s="6">
        <v>0.108</v>
      </c>
      <c r="Y529" s="5">
        <v>46</v>
      </c>
      <c r="Z529" s="6">
        <v>-0.30399999999999999</v>
      </c>
      <c r="AA529" s="5">
        <v>26</v>
      </c>
      <c r="AB529" s="3">
        <v>2.2138807810570996E-2</v>
      </c>
      <c r="AC529" s="5">
        <v>49</v>
      </c>
      <c r="AD529" s="3">
        <v>5.1650959848087076E-2</v>
      </c>
      <c r="AE529" s="5">
        <v>36</v>
      </c>
      <c r="AF529" s="3">
        <v>-1.465635390841229E-2</v>
      </c>
      <c r="AG529" s="5">
        <v>89</v>
      </c>
      <c r="AH529" s="6">
        <v>0.47499999999999998</v>
      </c>
      <c r="AI529" s="5">
        <v>98</v>
      </c>
    </row>
    <row r="530" spans="1:35">
      <c r="A530">
        <v>600</v>
      </c>
      <c r="B530">
        <v>2012</v>
      </c>
      <c r="C530">
        <v>46</v>
      </c>
      <c r="D530" t="s">
        <v>139</v>
      </c>
      <c r="E530" s="2" t="str">
        <f t="shared" si="16"/>
        <v>2012-North Carolina</v>
      </c>
      <c r="F530" s="2" t="s">
        <v>21</v>
      </c>
      <c r="G530" s="2" t="s">
        <v>59</v>
      </c>
      <c r="H530" s="2" t="s">
        <v>84</v>
      </c>
      <c r="I530" t="str">
        <f>CONCATENATE(B530,"-",G530)</f>
        <v>2012-ACC</v>
      </c>
      <c r="J530" s="4" t="s">
        <v>70</v>
      </c>
      <c r="K530">
        <v>8</v>
      </c>
      <c r="L530">
        <v>4</v>
      </c>
      <c r="M530" s="6">
        <f t="shared" si="17"/>
        <v>0.66666666666666663</v>
      </c>
      <c r="N530" s="3">
        <v>6.7974120839312785E-2</v>
      </c>
      <c r="O530" s="4">
        <v>211.24246889023249</v>
      </c>
      <c r="P530" s="5">
        <v>52</v>
      </c>
      <c r="Q530" s="6">
        <v>5.2999999999999999E-2</v>
      </c>
      <c r="R530" s="5">
        <v>47</v>
      </c>
      <c r="S530" s="4">
        <v>213.59482416786255</v>
      </c>
      <c r="T530" s="4">
        <v>113.37531494294409</v>
      </c>
      <c r="U530" s="5">
        <v>38</v>
      </c>
      <c r="V530" s="4">
        <v>97.867153947288401</v>
      </c>
      <c r="W530" s="5">
        <v>74</v>
      </c>
      <c r="X530" s="6">
        <v>0.39100000000000001</v>
      </c>
      <c r="Y530" s="5">
        <v>17</v>
      </c>
      <c r="Z530" s="6">
        <v>0.124</v>
      </c>
      <c r="AA530" s="5">
        <v>78</v>
      </c>
      <c r="AB530" s="3">
        <v>9.3628962009339872E-2</v>
      </c>
      <c r="AC530" s="5">
        <v>20</v>
      </c>
      <c r="AD530" s="3">
        <v>-3.5052948577141238E-2</v>
      </c>
      <c r="AE530" s="5">
        <v>74</v>
      </c>
      <c r="AF530" s="3">
        <v>9.3981074071141542E-3</v>
      </c>
      <c r="AG530" s="5">
        <v>44</v>
      </c>
      <c r="AH530" s="6">
        <v>0.52</v>
      </c>
      <c r="AI530" s="5">
        <v>37</v>
      </c>
    </row>
    <row r="531" spans="1:35">
      <c r="A531">
        <v>877</v>
      </c>
      <c r="B531">
        <v>2005</v>
      </c>
      <c r="C531">
        <v>115</v>
      </c>
      <c r="D531" t="s">
        <v>140</v>
      </c>
      <c r="E531" s="2" t="str">
        <f t="shared" si="16"/>
        <v>2005-North Texas</v>
      </c>
      <c r="F531" s="2" t="s">
        <v>6</v>
      </c>
      <c r="G531" s="2" t="s">
        <v>42</v>
      </c>
      <c r="H531" s="2" t="s">
        <v>42</v>
      </c>
      <c r="I531" t="str">
        <f>CONCATENATE(B531,"-",G531)</f>
        <v>2005-Sun Belt</v>
      </c>
      <c r="J531" t="s">
        <v>91</v>
      </c>
      <c r="K531">
        <v>2</v>
      </c>
      <c r="L531">
        <v>9</v>
      </c>
      <c r="M531" s="6">
        <f t="shared" si="17"/>
        <v>0.18181818181818182</v>
      </c>
      <c r="N531" s="3">
        <v>-0.21551676546614573</v>
      </c>
      <c r="O531" s="4">
        <v>157.04253688343164</v>
      </c>
      <c r="P531" s="5">
        <v>115</v>
      </c>
      <c r="Q531" s="6">
        <v>-0.19772695541315599</v>
      </c>
      <c r="R531" s="5">
        <v>106</v>
      </c>
      <c r="S531" s="4">
        <v>156.89664690677085</v>
      </c>
      <c r="T531" s="4">
        <v>76.074480865598389</v>
      </c>
      <c r="U531" s="5">
        <v>113</v>
      </c>
      <c r="V531" s="4">
        <v>80.968056017833248</v>
      </c>
      <c r="W531" s="5">
        <v>117</v>
      </c>
      <c r="X531" s="6"/>
      <c r="Y531" s="5"/>
      <c r="Z531" s="6"/>
      <c r="AA531" s="5"/>
      <c r="AB531" s="3"/>
      <c r="AC531" s="5"/>
      <c r="AD531" s="3"/>
      <c r="AE531" s="5"/>
      <c r="AF531" s="3"/>
      <c r="AG531" s="5"/>
      <c r="AH531" s="6"/>
      <c r="AI531" s="5"/>
    </row>
    <row r="532" spans="1:35">
      <c r="A532">
        <v>893</v>
      </c>
      <c r="B532">
        <v>2006</v>
      </c>
      <c r="C532">
        <v>115</v>
      </c>
      <c r="D532" t="s">
        <v>140</v>
      </c>
      <c r="E532" s="2" t="str">
        <f t="shared" si="16"/>
        <v>2006-North Texas</v>
      </c>
      <c r="F532" s="2" t="s">
        <v>6</v>
      </c>
      <c r="G532" s="2" t="s">
        <v>42</v>
      </c>
      <c r="H532" s="2" t="s">
        <v>42</v>
      </c>
      <c r="I532" t="str">
        <f>CONCATENATE(B532,"-",G532)</f>
        <v>2006-Sun Belt</v>
      </c>
      <c r="J532" t="s">
        <v>18</v>
      </c>
      <c r="K532">
        <v>3</v>
      </c>
      <c r="L532">
        <v>9</v>
      </c>
      <c r="M532" s="6">
        <f t="shared" si="17"/>
        <v>0.25</v>
      </c>
      <c r="N532" s="3">
        <v>-0.2267810059310264</v>
      </c>
      <c r="O532" s="4">
        <v>158.37486302670749</v>
      </c>
      <c r="P532" s="5">
        <v>116</v>
      </c>
      <c r="Q532" s="6">
        <v>-0.22313302481722608</v>
      </c>
      <c r="R532" s="5">
        <v>112</v>
      </c>
      <c r="S532" s="4">
        <v>154.64379881379472</v>
      </c>
      <c r="T532" s="4">
        <v>73.802888173270233</v>
      </c>
      <c r="U532" s="5">
        <v>117</v>
      </c>
      <c r="V532" s="4">
        <v>84.571974853437254</v>
      </c>
      <c r="W532" s="5">
        <v>111</v>
      </c>
    </row>
    <row r="533" spans="1:35">
      <c r="A533">
        <v>914</v>
      </c>
      <c r="B533">
        <v>2007</v>
      </c>
      <c r="C533">
        <v>116</v>
      </c>
      <c r="D533" t="s">
        <v>140</v>
      </c>
      <c r="E533" s="2" t="str">
        <f t="shared" si="16"/>
        <v>2007-North Texas</v>
      </c>
      <c r="F533" s="2" t="s">
        <v>6</v>
      </c>
      <c r="G533" s="2" t="s">
        <v>42</v>
      </c>
      <c r="H533" s="2" t="s">
        <v>42</v>
      </c>
      <c r="I533" t="str">
        <f>CONCATENATE(B533,"-",G533)</f>
        <v>2007-Sun Belt</v>
      </c>
      <c r="J533" t="s">
        <v>45</v>
      </c>
      <c r="K533">
        <v>2</v>
      </c>
      <c r="L533">
        <v>10</v>
      </c>
      <c r="M533" s="6">
        <f t="shared" si="17"/>
        <v>0.16666666666666666</v>
      </c>
      <c r="N533" s="3">
        <v>-0.24279490244332064</v>
      </c>
      <c r="O533" s="4">
        <v>169.12533848006899</v>
      </c>
      <c r="P533" s="5">
        <v>112</v>
      </c>
      <c r="Q533" s="6">
        <v>-0.18099999999999999</v>
      </c>
      <c r="R533" s="5">
        <v>106</v>
      </c>
      <c r="S533" s="4">
        <v>151.44101951133587</v>
      </c>
      <c r="T533" s="4">
        <v>86.066784328449486</v>
      </c>
      <c r="U533" s="5">
        <v>107</v>
      </c>
      <c r="V533" s="4">
        <v>83.058554151619489</v>
      </c>
      <c r="W533" s="5">
        <v>114</v>
      </c>
      <c r="X533" s="6">
        <v>-0.191</v>
      </c>
      <c r="Y533" s="5">
        <v>92</v>
      </c>
      <c r="Z533" s="6">
        <v>0.39700000000000002</v>
      </c>
      <c r="AA533" s="5">
        <v>103</v>
      </c>
      <c r="AB533" s="3">
        <v>-7.7270157485112137E-2</v>
      </c>
      <c r="AC533" s="5">
        <v>96</v>
      </c>
      <c r="AD533" s="3">
        <v>-0.12089873938638189</v>
      </c>
      <c r="AE533" s="5">
        <v>106</v>
      </c>
      <c r="AF533" s="3">
        <v>-4.4626005571826624E-2</v>
      </c>
      <c r="AG533" s="5">
        <v>116</v>
      </c>
      <c r="AH533" s="6">
        <v>0.46600000000000003</v>
      </c>
      <c r="AI533" s="5">
        <v>102</v>
      </c>
    </row>
    <row r="534" spans="1:35">
      <c r="A534">
        <v>957</v>
      </c>
      <c r="B534">
        <v>2008</v>
      </c>
      <c r="C534">
        <v>119</v>
      </c>
      <c r="D534" t="s">
        <v>140</v>
      </c>
      <c r="E534" s="2" t="str">
        <f t="shared" si="16"/>
        <v>2008-North Texas</v>
      </c>
      <c r="F534" s="2" t="s">
        <v>6</v>
      </c>
      <c r="G534" s="2" t="s">
        <v>42</v>
      </c>
      <c r="H534" s="2" t="s">
        <v>42</v>
      </c>
      <c r="I534" t="str">
        <f>CONCATENATE(B534,"-",G534)</f>
        <v>2008-Sun Belt</v>
      </c>
      <c r="J534" t="s">
        <v>19</v>
      </c>
      <c r="K534">
        <v>1</v>
      </c>
      <c r="L534">
        <v>11</v>
      </c>
      <c r="M534" s="6">
        <f t="shared" si="17"/>
        <v>8.3333333333333329E-2</v>
      </c>
      <c r="N534" s="3">
        <v>-0.36028582986104885</v>
      </c>
      <c r="O534" s="4">
        <v>157.43345591771254</v>
      </c>
      <c r="P534" s="5">
        <v>117</v>
      </c>
      <c r="Q534" s="6">
        <v>-0.33800000000000002</v>
      </c>
      <c r="R534" s="5">
        <v>120</v>
      </c>
      <c r="S534" s="4">
        <v>127.94283402779023</v>
      </c>
      <c r="T534" s="4">
        <v>81.705591449118913</v>
      </c>
      <c r="U534" s="5">
        <v>111</v>
      </c>
      <c r="V534" s="4">
        <v>75.727864468593623</v>
      </c>
      <c r="W534" s="5">
        <v>118</v>
      </c>
      <c r="X534" s="6">
        <v>-0.39100000000000001</v>
      </c>
      <c r="Y534" s="5">
        <v>73</v>
      </c>
      <c r="Z534" s="6">
        <v>0.65</v>
      </c>
      <c r="AA534" s="5">
        <v>105</v>
      </c>
      <c r="AB534" s="3">
        <v>-0.12390443343669834</v>
      </c>
      <c r="AC534" s="5">
        <v>112</v>
      </c>
      <c r="AD534" s="3">
        <v>-0.18498349465788919</v>
      </c>
      <c r="AE534" s="5">
        <v>119</v>
      </c>
      <c r="AF534" s="3">
        <v>-5.1397901766461286E-2</v>
      </c>
      <c r="AG534" s="5">
        <v>118</v>
      </c>
      <c r="AH534" s="6">
        <v>0.42899999999999999</v>
      </c>
      <c r="AI534" s="5">
        <v>116</v>
      </c>
    </row>
    <row r="535" spans="1:35">
      <c r="A535">
        <v>785</v>
      </c>
      <c r="B535">
        <v>2009</v>
      </c>
      <c r="C535">
        <v>98</v>
      </c>
      <c r="D535" t="s">
        <v>140</v>
      </c>
      <c r="E535" s="2" t="str">
        <f t="shared" si="16"/>
        <v>2009-North Texas</v>
      </c>
      <c r="F535" s="2" t="s">
        <v>6</v>
      </c>
      <c r="G535" s="2" t="s">
        <v>42</v>
      </c>
      <c r="H535" s="2" t="s">
        <v>42</v>
      </c>
      <c r="I535" t="str">
        <f>CONCATENATE(B535,"-",G535)</f>
        <v>2009-Sun Belt</v>
      </c>
      <c r="J535" t="s">
        <v>45</v>
      </c>
      <c r="K535">
        <v>2</v>
      </c>
      <c r="L535">
        <v>10</v>
      </c>
      <c r="M535" s="6">
        <f t="shared" si="17"/>
        <v>0.16666666666666666</v>
      </c>
      <c r="N535" s="3">
        <v>-0.15917117946267872</v>
      </c>
      <c r="O535" s="4">
        <v>184.75309367080524</v>
      </c>
      <c r="P535" s="5">
        <v>98</v>
      </c>
      <c r="Q535" s="6">
        <v>-0.17199999999999999</v>
      </c>
      <c r="R535" s="5">
        <v>102</v>
      </c>
      <c r="S535" s="4">
        <v>168.16576410746427</v>
      </c>
      <c r="T535" s="4">
        <v>98.331471873051413</v>
      </c>
      <c r="U535" s="5">
        <v>80</v>
      </c>
      <c r="V535" s="4">
        <v>86.421621797753815</v>
      </c>
      <c r="W535" s="5">
        <v>104</v>
      </c>
      <c r="X535" s="6">
        <v>-7.2999999999999995E-2</v>
      </c>
      <c r="Y535" s="5">
        <v>73</v>
      </c>
      <c r="Z535" s="6">
        <v>0.38200000000000001</v>
      </c>
      <c r="AA535" s="5">
        <v>105</v>
      </c>
      <c r="AB535" s="3">
        <v>-2.7711828673239833E-2</v>
      </c>
      <c r="AC535" s="5">
        <v>76</v>
      </c>
      <c r="AD535" s="3">
        <v>-0.1117206078089501</v>
      </c>
      <c r="AE535" s="5">
        <v>105</v>
      </c>
      <c r="AF535" s="3">
        <v>-1.9738742980488767E-2</v>
      </c>
      <c r="AG535" s="5">
        <v>99</v>
      </c>
      <c r="AH535" s="6">
        <v>0.48399999999999999</v>
      </c>
      <c r="AI535" s="5">
        <v>80</v>
      </c>
    </row>
    <row r="536" spans="1:35">
      <c r="A536">
        <v>722</v>
      </c>
      <c r="B536">
        <v>2010</v>
      </c>
      <c r="C536">
        <v>91</v>
      </c>
      <c r="D536" t="s">
        <v>140</v>
      </c>
      <c r="E536" s="2" t="str">
        <f t="shared" si="16"/>
        <v>2010-North Texas</v>
      </c>
      <c r="F536" s="2" t="s">
        <v>6</v>
      </c>
      <c r="G536" s="2" t="s">
        <v>42</v>
      </c>
      <c r="H536" s="2" t="s">
        <v>42</v>
      </c>
      <c r="I536" t="str">
        <f>CONCATENATE(B536,"-",G536)</f>
        <v>2010-Sun Belt</v>
      </c>
      <c r="J536" t="s">
        <v>18</v>
      </c>
      <c r="K536">
        <v>3</v>
      </c>
      <c r="L536">
        <v>9</v>
      </c>
      <c r="M536" s="6">
        <f t="shared" si="17"/>
        <v>0.25</v>
      </c>
      <c r="N536" s="3">
        <v>-0.12176340242159452</v>
      </c>
      <c r="O536" s="4">
        <v>179.65050486122399</v>
      </c>
      <c r="P536" s="5">
        <v>96</v>
      </c>
      <c r="Q536" s="6">
        <v>-9.0999999999999998E-2</v>
      </c>
      <c r="R536" s="5">
        <v>85</v>
      </c>
      <c r="S536" s="4">
        <v>175.64731951568109</v>
      </c>
      <c r="T536" s="4">
        <v>91.781880295763528</v>
      </c>
      <c r="U536" s="5">
        <v>96</v>
      </c>
      <c r="V536" s="4">
        <v>87.868624565460451</v>
      </c>
      <c r="W536" s="5">
        <v>111</v>
      </c>
      <c r="X536" s="6">
        <v>-9.2999999999999999E-2</v>
      </c>
      <c r="Y536" s="5">
        <v>73</v>
      </c>
      <c r="Z536" s="6">
        <v>0.17799999999999999</v>
      </c>
      <c r="AA536" s="5">
        <v>83</v>
      </c>
      <c r="AB536" s="3">
        <v>-4.565593839408795E-2</v>
      </c>
      <c r="AC536" s="5">
        <v>80</v>
      </c>
      <c r="AD536" s="3">
        <v>-7.1180175861900868E-2</v>
      </c>
      <c r="AE536" s="5">
        <v>94</v>
      </c>
      <c r="AF536" s="3">
        <v>-4.9272881656057012E-3</v>
      </c>
      <c r="AG536" s="5">
        <v>76</v>
      </c>
      <c r="AH536" s="6">
        <v>0.48299999999999998</v>
      </c>
      <c r="AI536" s="5">
        <v>81</v>
      </c>
    </row>
    <row r="537" spans="1:35">
      <c r="A537">
        <v>898</v>
      </c>
      <c r="B537">
        <v>2011</v>
      </c>
      <c r="C537">
        <v>111</v>
      </c>
      <c r="D537" t="s">
        <v>140</v>
      </c>
      <c r="E537" s="2" t="str">
        <f t="shared" si="16"/>
        <v>2011-North Texas</v>
      </c>
      <c r="F537" s="2" t="s">
        <v>6</v>
      </c>
      <c r="G537" s="2" t="s">
        <v>42</v>
      </c>
      <c r="H537" s="2" t="s">
        <v>42</v>
      </c>
      <c r="I537" t="str">
        <f>CONCATENATE(B537,"-",G537)</f>
        <v>2011-Sun Belt</v>
      </c>
      <c r="J537" s="4" t="s">
        <v>17</v>
      </c>
      <c r="K537">
        <v>5</v>
      </c>
      <c r="L537">
        <v>7</v>
      </c>
      <c r="M537" s="6">
        <f t="shared" si="17"/>
        <v>0.41666666666666669</v>
      </c>
      <c r="N537" s="3">
        <v>-0.23307185234637273</v>
      </c>
      <c r="O537" s="4">
        <v>179.62936962954751</v>
      </c>
      <c r="P537" s="5">
        <v>103</v>
      </c>
      <c r="Q537" s="6">
        <v>-0.20699999999999999</v>
      </c>
      <c r="R537" s="5">
        <v>112</v>
      </c>
      <c r="S537" s="4">
        <v>153.38562953072545</v>
      </c>
      <c r="T537" s="4">
        <v>88.591591999423514</v>
      </c>
      <c r="U537" s="5">
        <v>99</v>
      </c>
      <c r="V537" s="4">
        <v>91.037777630124012</v>
      </c>
      <c r="W537" s="5">
        <v>93</v>
      </c>
      <c r="X537" s="6">
        <v>-0.46800000000000003</v>
      </c>
      <c r="Y537" s="5">
        <v>111</v>
      </c>
      <c r="Z537" s="6">
        <v>0.50600000000000001</v>
      </c>
      <c r="AA537" s="5">
        <v>113</v>
      </c>
      <c r="AB537" s="3">
        <v>-0.115921569357707</v>
      </c>
      <c r="AC537" s="5">
        <v>106</v>
      </c>
      <c r="AD537" s="3">
        <v>-0.12138918385883107</v>
      </c>
      <c r="AE537" s="5">
        <v>107</v>
      </c>
      <c r="AF537" s="3">
        <v>4.2389008701653472E-3</v>
      </c>
      <c r="AG537" s="5">
        <v>55</v>
      </c>
      <c r="AH537" s="6">
        <v>0.52800000000000002</v>
      </c>
      <c r="AI537" s="5">
        <v>20</v>
      </c>
    </row>
    <row r="538" spans="1:35">
      <c r="A538">
        <v>894</v>
      </c>
      <c r="B538">
        <v>2012</v>
      </c>
      <c r="C538">
        <v>113</v>
      </c>
      <c r="D538" t="s">
        <v>140</v>
      </c>
      <c r="E538" s="2" t="str">
        <f t="shared" si="16"/>
        <v>2012-North Texas</v>
      </c>
      <c r="F538" s="2" t="s">
        <v>6</v>
      </c>
      <c r="G538" s="2" t="s">
        <v>42</v>
      </c>
      <c r="H538" s="2" t="s">
        <v>42</v>
      </c>
      <c r="I538" t="str">
        <f>CONCATENATE(B538,"-",G538)</f>
        <v>2012-Sun Belt</v>
      </c>
      <c r="J538" s="4" t="s">
        <v>9</v>
      </c>
      <c r="K538">
        <v>4</v>
      </c>
      <c r="L538">
        <v>8</v>
      </c>
      <c r="M538" s="6">
        <f t="shared" si="17"/>
        <v>0.33333333333333331</v>
      </c>
      <c r="N538" s="3">
        <v>-0.21538378440268122</v>
      </c>
      <c r="O538" s="4">
        <v>172.9483743259695</v>
      </c>
      <c r="P538" s="5">
        <v>114</v>
      </c>
      <c r="Q538" s="6">
        <v>-0.13900000000000001</v>
      </c>
      <c r="R538" s="5">
        <v>99</v>
      </c>
      <c r="S538" s="4">
        <v>156.92324311946376</v>
      </c>
      <c r="T538" s="4">
        <v>85.912330540137688</v>
      </c>
      <c r="U538" s="5">
        <v>111</v>
      </c>
      <c r="V538" s="4">
        <v>87.036043785831808</v>
      </c>
      <c r="W538" s="5">
        <v>107</v>
      </c>
      <c r="X538" s="6">
        <v>-0.183</v>
      </c>
      <c r="Y538" s="5">
        <v>84</v>
      </c>
      <c r="Z538" s="6">
        <v>0.44700000000000001</v>
      </c>
      <c r="AA538" s="5">
        <v>108</v>
      </c>
      <c r="AB538" s="3">
        <v>-7.7678093869848003E-2</v>
      </c>
      <c r="AC538" s="5">
        <v>102</v>
      </c>
      <c r="AD538" s="3">
        <v>-0.11881984799128911</v>
      </c>
      <c r="AE538" s="5">
        <v>108</v>
      </c>
      <c r="AF538" s="3">
        <v>-1.8885842541544105E-2</v>
      </c>
      <c r="AG538" s="5">
        <v>101</v>
      </c>
      <c r="AH538" s="6">
        <v>0.49399999999999999</v>
      </c>
      <c r="AI538" s="5">
        <v>70</v>
      </c>
    </row>
    <row r="539" spans="1:35">
      <c r="A539">
        <v>374</v>
      </c>
      <c r="B539">
        <v>2005</v>
      </c>
      <c r="C539">
        <v>43</v>
      </c>
      <c r="D539" t="s">
        <v>141</v>
      </c>
      <c r="E539" s="2" t="str">
        <f t="shared" si="16"/>
        <v>2005-Northern Illinois</v>
      </c>
      <c r="F539" s="2" t="s">
        <v>6</v>
      </c>
      <c r="G539" s="2" t="s">
        <v>15</v>
      </c>
      <c r="H539" s="2" t="s">
        <v>49</v>
      </c>
      <c r="I539" t="str">
        <f>CONCATENATE(B539,"-",G539)</f>
        <v>2005-MAC</v>
      </c>
      <c r="J539" t="s">
        <v>37</v>
      </c>
      <c r="K539">
        <v>7</v>
      </c>
      <c r="L539">
        <v>5</v>
      </c>
      <c r="M539" s="6">
        <f t="shared" si="17"/>
        <v>0.58333333333333337</v>
      </c>
      <c r="N539" s="3">
        <v>4.1620079680193101E-2</v>
      </c>
      <c r="O539" s="4">
        <v>217.9361164661035</v>
      </c>
      <c r="P539" s="5">
        <v>32</v>
      </c>
      <c r="Q539" s="6">
        <v>1.9259719618230219E-2</v>
      </c>
      <c r="R539" s="5">
        <v>54</v>
      </c>
      <c r="S539" s="4">
        <v>208.32401593603862</v>
      </c>
      <c r="T539" s="4">
        <v>117.39817963192101</v>
      </c>
      <c r="U539" s="5">
        <v>21</v>
      </c>
      <c r="V539" s="4">
        <v>100.53793683418249</v>
      </c>
      <c r="W539" s="5">
        <v>61</v>
      </c>
      <c r="X539" s="6"/>
      <c r="Y539" s="5"/>
      <c r="Z539" s="6"/>
      <c r="AA539" s="5"/>
      <c r="AB539" s="3"/>
      <c r="AC539" s="5"/>
      <c r="AD539" s="3"/>
      <c r="AE539" s="5"/>
      <c r="AF539" s="3"/>
      <c r="AG539" s="5"/>
      <c r="AH539" s="6"/>
      <c r="AI539" s="5"/>
    </row>
    <row r="540" spans="1:35">
      <c r="A540">
        <v>524</v>
      </c>
      <c r="B540">
        <v>2006</v>
      </c>
      <c r="C540">
        <v>64</v>
      </c>
      <c r="D540" t="s">
        <v>141</v>
      </c>
      <c r="E540" s="2" t="str">
        <f t="shared" si="16"/>
        <v>2006-Northern Illinois</v>
      </c>
      <c r="F540" s="2" t="s">
        <v>6</v>
      </c>
      <c r="G540" s="2" t="s">
        <v>15</v>
      </c>
      <c r="H540" s="2" t="s">
        <v>49</v>
      </c>
      <c r="I540" t="str">
        <f>CONCATENATE(B540,"-",G540)</f>
        <v>2006-MAC</v>
      </c>
      <c r="J540" t="s">
        <v>12</v>
      </c>
      <c r="K540">
        <v>7</v>
      </c>
      <c r="L540">
        <v>6</v>
      </c>
      <c r="M540" s="6">
        <f t="shared" si="17"/>
        <v>0.53846153846153844</v>
      </c>
      <c r="N540" s="3">
        <v>-3.0282553331479535E-2</v>
      </c>
      <c r="O540" s="4">
        <v>197.60243753381584</v>
      </c>
      <c r="P540" s="5">
        <v>64</v>
      </c>
      <c r="Q540" s="6">
        <v>-2.0749728825290234E-2</v>
      </c>
      <c r="R540" s="5">
        <v>66</v>
      </c>
      <c r="S540" s="4">
        <v>193.94348933370409</v>
      </c>
      <c r="T540" s="4">
        <v>103.4003850518496</v>
      </c>
      <c r="U540" s="5">
        <v>55</v>
      </c>
      <c r="V540" s="4">
        <v>94.202052481966263</v>
      </c>
      <c r="W540" s="5">
        <v>80</v>
      </c>
    </row>
    <row r="541" spans="1:35">
      <c r="A541">
        <v>918</v>
      </c>
      <c r="B541">
        <v>2007</v>
      </c>
      <c r="C541">
        <v>118</v>
      </c>
      <c r="D541" t="s">
        <v>141</v>
      </c>
      <c r="E541" s="2" t="str">
        <f t="shared" si="16"/>
        <v>2007-Northern Illinois</v>
      </c>
      <c r="F541" s="2" t="s">
        <v>6</v>
      </c>
      <c r="G541" s="2" t="s">
        <v>15</v>
      </c>
      <c r="H541" s="2" t="s">
        <v>49</v>
      </c>
      <c r="I541" t="str">
        <f>CONCATENATE(B541,"-",G541)</f>
        <v>2007-MAC</v>
      </c>
      <c r="J541" t="s">
        <v>45</v>
      </c>
      <c r="K541">
        <v>2</v>
      </c>
      <c r="L541">
        <v>10</v>
      </c>
      <c r="M541" s="6">
        <f t="shared" si="17"/>
        <v>0.16666666666666666</v>
      </c>
      <c r="N541" s="3">
        <v>-0.25171979676565637</v>
      </c>
      <c r="O541" s="4">
        <v>168.84427233679452</v>
      </c>
      <c r="P541" s="5">
        <v>113</v>
      </c>
      <c r="Q541" s="6">
        <v>-0.19900000000000001</v>
      </c>
      <c r="R541" s="5">
        <v>115</v>
      </c>
      <c r="S541" s="4">
        <v>149.65604064686872</v>
      </c>
      <c r="T541" s="4">
        <v>81.924818993189831</v>
      </c>
      <c r="U541" s="5">
        <v>114</v>
      </c>
      <c r="V541" s="4">
        <v>86.919453343604701</v>
      </c>
      <c r="W541" s="5">
        <v>104</v>
      </c>
      <c r="X541" s="6">
        <v>-0.45300000000000001</v>
      </c>
      <c r="Y541" s="5">
        <v>114</v>
      </c>
      <c r="Z541" s="6">
        <v>0.36899999999999999</v>
      </c>
      <c r="AA541" s="5">
        <v>100</v>
      </c>
      <c r="AB541" s="3">
        <v>-0.13258452391960804</v>
      </c>
      <c r="AC541" s="5">
        <v>115</v>
      </c>
      <c r="AD541" s="3">
        <v>-0.10562903351666421</v>
      </c>
      <c r="AE541" s="5">
        <v>101</v>
      </c>
      <c r="AF541" s="3">
        <v>-1.3506239329384101E-2</v>
      </c>
      <c r="AG541" s="5">
        <v>92</v>
      </c>
      <c r="AH541" s="6">
        <v>0.48599999999999999</v>
      </c>
      <c r="AI541" s="5">
        <v>86</v>
      </c>
    </row>
    <row r="542" spans="1:35">
      <c r="A542">
        <v>549</v>
      </c>
      <c r="B542">
        <v>2008</v>
      </c>
      <c r="C542">
        <v>66</v>
      </c>
      <c r="D542" t="s">
        <v>141</v>
      </c>
      <c r="E542" s="2" t="str">
        <f t="shared" si="16"/>
        <v>2008-Northern Illinois</v>
      </c>
      <c r="F542" s="2" t="s">
        <v>6</v>
      </c>
      <c r="G542" s="2" t="s">
        <v>15</v>
      </c>
      <c r="H542" s="2" t="s">
        <v>49</v>
      </c>
      <c r="I542" t="str">
        <f>CONCATENATE(B542,"-",G542)</f>
        <v>2008-MAC</v>
      </c>
      <c r="J542" t="s">
        <v>13</v>
      </c>
      <c r="K542">
        <v>6</v>
      </c>
      <c r="L542">
        <v>7</v>
      </c>
      <c r="M542" s="6">
        <f t="shared" si="17"/>
        <v>0.46153846153846156</v>
      </c>
      <c r="N542" s="3">
        <v>-3.9728796470101552E-2</v>
      </c>
      <c r="O542" s="4">
        <v>199.29309329935683</v>
      </c>
      <c r="P542" s="5">
        <v>66</v>
      </c>
      <c r="Q542" s="6">
        <v>0</v>
      </c>
      <c r="R542" s="5">
        <v>60</v>
      </c>
      <c r="S542" s="4">
        <v>192.05424070597968</v>
      </c>
      <c r="T542" s="4">
        <v>97.438389327158163</v>
      </c>
      <c r="U542" s="5">
        <v>74</v>
      </c>
      <c r="V542" s="4">
        <v>101.85470397219868</v>
      </c>
      <c r="W542" s="5">
        <v>62</v>
      </c>
      <c r="X542" s="6">
        <v>-0.13400000000000001</v>
      </c>
      <c r="Y542" s="5">
        <v>64</v>
      </c>
      <c r="Z542" s="6">
        <v>-6.9000000000000006E-2</v>
      </c>
      <c r="AA542" s="5">
        <v>84</v>
      </c>
      <c r="AB542" s="3">
        <v>-3.7780171500789037E-2</v>
      </c>
      <c r="AC542" s="5">
        <v>77</v>
      </c>
      <c r="AD542" s="3">
        <v>6.4469682070770265E-3</v>
      </c>
      <c r="AE542" s="5">
        <v>56</v>
      </c>
      <c r="AF542" s="3">
        <v>-8.3955931763895382E-3</v>
      </c>
      <c r="AG542" s="5">
        <v>77</v>
      </c>
      <c r="AH542" s="6">
        <v>0.48699999999999999</v>
      </c>
      <c r="AI542" s="5">
        <v>80</v>
      </c>
    </row>
    <row r="543" spans="1:35">
      <c r="A543">
        <v>599</v>
      </c>
      <c r="B543">
        <v>2009</v>
      </c>
      <c r="C543">
        <v>75</v>
      </c>
      <c r="D543" t="s">
        <v>141</v>
      </c>
      <c r="E543" s="2" t="str">
        <f t="shared" si="16"/>
        <v>2009-Northern Illinois</v>
      </c>
      <c r="F543" s="2" t="s">
        <v>6</v>
      </c>
      <c r="G543" s="2" t="s">
        <v>15</v>
      </c>
      <c r="H543" s="2" t="s">
        <v>49</v>
      </c>
      <c r="I543" t="str">
        <f>CONCATENATE(B543,"-",G543)</f>
        <v>2009-MAC</v>
      </c>
      <c r="J543" t="s">
        <v>12</v>
      </c>
      <c r="K543">
        <v>7</v>
      </c>
      <c r="L543">
        <v>6</v>
      </c>
      <c r="M543" s="6">
        <f t="shared" si="17"/>
        <v>0.53846153846153844</v>
      </c>
      <c r="N543" s="3">
        <v>-6.3230609112262609E-2</v>
      </c>
      <c r="O543" s="4">
        <v>189.7627064789354</v>
      </c>
      <c r="P543" s="5">
        <v>89</v>
      </c>
      <c r="Q543" s="6">
        <v>-1.4E-2</v>
      </c>
      <c r="R543" s="5">
        <v>65</v>
      </c>
      <c r="S543" s="4">
        <v>187.35387817754747</v>
      </c>
      <c r="T543" s="4">
        <v>92.581298717736274</v>
      </c>
      <c r="U543" s="5">
        <v>99</v>
      </c>
      <c r="V543" s="4">
        <v>97.181407761199111</v>
      </c>
      <c r="W543" s="5">
        <v>88</v>
      </c>
      <c r="X543" s="6">
        <v>-1.6E-2</v>
      </c>
      <c r="Y543" s="5">
        <v>64</v>
      </c>
      <c r="Z543" s="6">
        <v>0.191</v>
      </c>
      <c r="AA543" s="5">
        <v>84</v>
      </c>
      <c r="AB543" s="3">
        <v>-3.3764338692567598E-2</v>
      </c>
      <c r="AC543" s="5">
        <v>78</v>
      </c>
      <c r="AD543" s="3">
        <v>-5.0558191011364828E-2</v>
      </c>
      <c r="AE543" s="5">
        <v>80</v>
      </c>
      <c r="AF543" s="3">
        <v>2.109192059166981E-2</v>
      </c>
      <c r="AG543" s="5">
        <v>16</v>
      </c>
      <c r="AH543" s="6">
        <v>0.52600000000000002</v>
      </c>
      <c r="AI543" s="5">
        <v>29</v>
      </c>
    </row>
    <row r="544" spans="1:35">
      <c r="A544">
        <v>271</v>
      </c>
      <c r="B544">
        <v>2010</v>
      </c>
      <c r="C544">
        <v>35</v>
      </c>
      <c r="D544" t="s">
        <v>141</v>
      </c>
      <c r="E544" s="2" t="str">
        <f t="shared" si="16"/>
        <v>2010-Northern Illinois</v>
      </c>
      <c r="F544" s="2" t="s">
        <v>6</v>
      </c>
      <c r="G544" s="2" t="s">
        <v>15</v>
      </c>
      <c r="H544" s="2" t="s">
        <v>49</v>
      </c>
      <c r="I544" t="str">
        <f>CONCATENATE(B544,"-",G544)</f>
        <v>2010-MAC</v>
      </c>
      <c r="J544" t="s">
        <v>61</v>
      </c>
      <c r="K544">
        <v>11</v>
      </c>
      <c r="L544">
        <v>3</v>
      </c>
      <c r="M544" s="6">
        <f t="shared" si="17"/>
        <v>0.7857142857142857</v>
      </c>
      <c r="N544" s="3">
        <v>9.6809256300833327E-2</v>
      </c>
      <c r="O544" s="4">
        <v>223.0251150609227</v>
      </c>
      <c r="P544" s="5">
        <v>32</v>
      </c>
      <c r="Q544" s="6">
        <v>7.3999999999999996E-2</v>
      </c>
      <c r="R544" s="5">
        <v>41</v>
      </c>
      <c r="S544" s="4">
        <v>219.36185126016667</v>
      </c>
      <c r="T544" s="4">
        <v>116.6750052624151</v>
      </c>
      <c r="U544" s="5">
        <v>31</v>
      </c>
      <c r="V544" s="4">
        <v>106.35010979850763</v>
      </c>
      <c r="W544" s="5">
        <v>52</v>
      </c>
      <c r="X544" s="6">
        <v>0.23799999999999999</v>
      </c>
      <c r="Y544" s="5">
        <v>25</v>
      </c>
      <c r="Z544" s="6">
        <v>4.1000000000000002E-2</v>
      </c>
      <c r="AA544" s="5">
        <v>64</v>
      </c>
      <c r="AB544" s="3">
        <v>7.8127100950834402E-2</v>
      </c>
      <c r="AC544" s="5">
        <v>20</v>
      </c>
      <c r="AD544" s="3">
        <v>2.374139651445568E-3</v>
      </c>
      <c r="AE544" s="5">
        <v>53</v>
      </c>
      <c r="AF544" s="3">
        <v>1.630801569855336E-2</v>
      </c>
      <c r="AG544" s="5">
        <v>26</v>
      </c>
      <c r="AH544" s="6">
        <v>0.54500000000000004</v>
      </c>
      <c r="AI544" s="5">
        <v>7</v>
      </c>
    </row>
    <row r="545" spans="1:35">
      <c r="A545">
        <v>373</v>
      </c>
      <c r="B545">
        <v>2011</v>
      </c>
      <c r="C545">
        <v>50</v>
      </c>
      <c r="D545" t="s">
        <v>141</v>
      </c>
      <c r="E545" s="2" t="str">
        <f t="shared" si="16"/>
        <v>2011-Northern Illinois</v>
      </c>
      <c r="F545" s="2" t="s">
        <v>6</v>
      </c>
      <c r="G545" s="2" t="s">
        <v>15</v>
      </c>
      <c r="H545" s="2" t="s">
        <v>49</v>
      </c>
      <c r="I545" t="str">
        <f>CONCATENATE(B545,"-",G545)</f>
        <v>2011-MAC</v>
      </c>
      <c r="J545" s="4" t="s">
        <v>61</v>
      </c>
      <c r="K545">
        <v>11</v>
      </c>
      <c r="L545">
        <v>3</v>
      </c>
      <c r="M545" s="6">
        <f t="shared" si="17"/>
        <v>0.7857142857142857</v>
      </c>
      <c r="N545" s="3">
        <v>4.3440742907554557E-2</v>
      </c>
      <c r="O545" s="4">
        <v>216.7659903043853</v>
      </c>
      <c r="P545" s="5">
        <v>39</v>
      </c>
      <c r="Q545" s="6">
        <v>2.4E-2</v>
      </c>
      <c r="R545" s="5">
        <v>53</v>
      </c>
      <c r="S545" s="4">
        <v>208.68814858151092</v>
      </c>
      <c r="T545" s="4">
        <v>118.197474304826</v>
      </c>
      <c r="U545" s="5">
        <v>18</v>
      </c>
      <c r="V545" s="4">
        <v>98.568515999559281</v>
      </c>
      <c r="W545" s="5">
        <v>67</v>
      </c>
      <c r="X545" s="6">
        <v>0.40100000000000002</v>
      </c>
      <c r="Y545" s="5">
        <v>15</v>
      </c>
      <c r="Z545" s="6">
        <v>0.28599999999999998</v>
      </c>
      <c r="AA545" s="5">
        <v>89</v>
      </c>
      <c r="AB545" s="3">
        <v>0.11144635383068462</v>
      </c>
      <c r="AC545" s="5">
        <v>18</v>
      </c>
      <c r="AD545" s="3">
        <v>-6.4213483666529708E-2</v>
      </c>
      <c r="AE545" s="5">
        <v>80</v>
      </c>
      <c r="AF545" s="3">
        <v>-3.7921272566003483E-3</v>
      </c>
      <c r="AG545" s="5">
        <v>71</v>
      </c>
      <c r="AH545" s="6">
        <v>0.51400000000000001</v>
      </c>
      <c r="AI545" s="5">
        <v>36</v>
      </c>
    </row>
    <row r="546" spans="1:35">
      <c r="A546">
        <v>622</v>
      </c>
      <c r="B546">
        <v>2012</v>
      </c>
      <c r="C546">
        <v>33</v>
      </c>
      <c r="D546" t="s">
        <v>141</v>
      </c>
      <c r="E546" s="2" t="str">
        <f t="shared" si="16"/>
        <v>2012-Northern Illinois</v>
      </c>
      <c r="F546" s="2" t="s">
        <v>6</v>
      </c>
      <c r="G546" s="2" t="s">
        <v>15</v>
      </c>
      <c r="H546" s="2" t="s">
        <v>49</v>
      </c>
      <c r="I546" t="str">
        <f>CONCATENATE(B546,"-",G546)</f>
        <v>2012-MAC</v>
      </c>
      <c r="J546" s="4" t="s">
        <v>25</v>
      </c>
      <c r="K546">
        <v>12</v>
      </c>
      <c r="L546">
        <v>2</v>
      </c>
      <c r="M546" s="6">
        <f t="shared" si="17"/>
        <v>0.8571428571428571</v>
      </c>
      <c r="N546" s="3">
        <v>0.11909991606541487</v>
      </c>
      <c r="O546" s="4">
        <v>223.55114393911492</v>
      </c>
      <c r="P546" s="5">
        <v>31</v>
      </c>
      <c r="Q546" s="6">
        <v>9.1999999999999998E-2</v>
      </c>
      <c r="R546" s="5">
        <v>36</v>
      </c>
      <c r="S546" s="4">
        <v>223.81998321308296</v>
      </c>
      <c r="T546" s="4">
        <v>112.27901296464181</v>
      </c>
      <c r="U546" s="5">
        <v>43</v>
      </c>
      <c r="V546" s="4">
        <v>111.27213097447311</v>
      </c>
      <c r="W546" s="5">
        <v>39</v>
      </c>
      <c r="X546" s="6">
        <v>0.16700000000000001</v>
      </c>
      <c r="Y546" s="5">
        <v>37</v>
      </c>
      <c r="Z546" s="6">
        <v>-0.13800000000000001</v>
      </c>
      <c r="AA546" s="5">
        <v>49</v>
      </c>
      <c r="AB546" s="3">
        <v>5.3076758381245336E-2</v>
      </c>
      <c r="AC546" s="5">
        <v>38</v>
      </c>
      <c r="AD546" s="3">
        <v>4.5524016050940981E-2</v>
      </c>
      <c r="AE546" s="5">
        <v>39</v>
      </c>
      <c r="AF546" s="3">
        <v>2.0499141633228551E-2</v>
      </c>
      <c r="AG546" s="5">
        <v>19</v>
      </c>
      <c r="AH546" s="6">
        <v>0.503</v>
      </c>
      <c r="AI546" s="5">
        <v>59</v>
      </c>
    </row>
    <row r="547" spans="1:35">
      <c r="A547">
        <v>319</v>
      </c>
      <c r="B547">
        <v>2005</v>
      </c>
      <c r="C547">
        <v>35</v>
      </c>
      <c r="D547" t="s">
        <v>142</v>
      </c>
      <c r="E547" s="2" t="str">
        <f t="shared" si="16"/>
        <v>2005-Northwestern</v>
      </c>
      <c r="F547" s="2" t="s">
        <v>21</v>
      </c>
      <c r="G547" s="2" t="s">
        <v>107</v>
      </c>
      <c r="H547" s="2" t="s">
        <v>107</v>
      </c>
      <c r="I547" t="str">
        <f>CONCATENATE(B547,"-",G547)</f>
        <v>2005-Big Ten</v>
      </c>
      <c r="J547" t="s">
        <v>37</v>
      </c>
      <c r="K547">
        <v>7</v>
      </c>
      <c r="L547">
        <v>5</v>
      </c>
      <c r="M547" s="6">
        <f t="shared" si="17"/>
        <v>0.58333333333333337</v>
      </c>
      <c r="N547" s="3">
        <v>7.0217911356554336E-2</v>
      </c>
      <c r="O547" s="4">
        <v>218.46707883993599</v>
      </c>
      <c r="P547" s="5">
        <v>30</v>
      </c>
      <c r="Q547" s="6">
        <v>7.3863184903200249E-2</v>
      </c>
      <c r="R547" s="5">
        <v>36</v>
      </c>
      <c r="S547" s="4">
        <v>214.04358227131087</v>
      </c>
      <c r="T547" s="4">
        <v>115.88700890899122</v>
      </c>
      <c r="U547" s="5">
        <v>25</v>
      </c>
      <c r="V547" s="4">
        <v>102.58006993094479</v>
      </c>
      <c r="W547" s="5">
        <v>54</v>
      </c>
      <c r="X547" s="6"/>
      <c r="Y547" s="5"/>
      <c r="Z547" s="6"/>
      <c r="AA547" s="5"/>
      <c r="AB547" s="3"/>
      <c r="AC547" s="5"/>
      <c r="AD547" s="3"/>
      <c r="AE547" s="5"/>
      <c r="AF547" s="3"/>
      <c r="AG547" s="5"/>
      <c r="AH547" s="6"/>
      <c r="AI547" s="5"/>
    </row>
    <row r="548" spans="1:35">
      <c r="A548">
        <v>615</v>
      </c>
      <c r="B548">
        <v>2006</v>
      </c>
      <c r="C548">
        <v>75</v>
      </c>
      <c r="D548" t="s">
        <v>142</v>
      </c>
      <c r="E548" s="2" t="str">
        <f t="shared" si="16"/>
        <v>2006-Northwestern</v>
      </c>
      <c r="F548" s="2" t="s">
        <v>21</v>
      </c>
      <c r="G548" s="2" t="s">
        <v>107</v>
      </c>
      <c r="H548" s="2" t="s">
        <v>107</v>
      </c>
      <c r="I548" t="str">
        <f>CONCATENATE(B548,"-",G548)</f>
        <v>2006-Big Ten</v>
      </c>
      <c r="J548" t="s">
        <v>9</v>
      </c>
      <c r="K548">
        <v>4</v>
      </c>
      <c r="L548">
        <v>8</v>
      </c>
      <c r="M548" s="6">
        <f t="shared" si="17"/>
        <v>0.33333333333333331</v>
      </c>
      <c r="N548" s="3">
        <v>-7.0543225135310764E-2</v>
      </c>
      <c r="O548" s="4">
        <v>190.79988660451301</v>
      </c>
      <c r="P548" s="5">
        <v>76</v>
      </c>
      <c r="Q548" s="6">
        <v>-6.8216293983294568E-2</v>
      </c>
      <c r="R548" s="5">
        <v>75</v>
      </c>
      <c r="S548" s="4">
        <v>185.89135497293785</v>
      </c>
      <c r="T548" s="4">
        <v>97.923401275423444</v>
      </c>
      <c r="U548" s="5">
        <v>66</v>
      </c>
      <c r="V548" s="4">
        <v>92.876485329089576</v>
      </c>
      <c r="W548" s="5">
        <v>85</v>
      </c>
    </row>
    <row r="549" spans="1:35">
      <c r="A549">
        <v>704</v>
      </c>
      <c r="B549">
        <v>2007</v>
      </c>
      <c r="C549">
        <v>84</v>
      </c>
      <c r="D549" t="s">
        <v>142</v>
      </c>
      <c r="E549" s="2" t="str">
        <f t="shared" si="16"/>
        <v>2007-Northwestern</v>
      </c>
      <c r="F549" s="2" t="s">
        <v>21</v>
      </c>
      <c r="G549" s="2" t="s">
        <v>107</v>
      </c>
      <c r="H549" s="2" t="s">
        <v>107</v>
      </c>
      <c r="I549" t="str">
        <f>CONCATENATE(B549,"-",G549)</f>
        <v>2007-Big Ten</v>
      </c>
      <c r="J549" t="s">
        <v>33</v>
      </c>
      <c r="K549">
        <v>6</v>
      </c>
      <c r="L549">
        <v>6</v>
      </c>
      <c r="M549" s="6">
        <f t="shared" si="17"/>
        <v>0.5</v>
      </c>
      <c r="N549" s="3">
        <v>-0.11355459467856784</v>
      </c>
      <c r="O549" s="4">
        <v>190.93335999743499</v>
      </c>
      <c r="P549" s="5">
        <v>80</v>
      </c>
      <c r="Q549" s="6">
        <v>-7.9000000000000001E-2</v>
      </c>
      <c r="R549" s="5">
        <v>78</v>
      </c>
      <c r="S549" s="4">
        <v>177.28908106428642</v>
      </c>
      <c r="T549" s="4">
        <v>100.05681678853807</v>
      </c>
      <c r="U549" s="5">
        <v>64</v>
      </c>
      <c r="V549" s="4">
        <v>90.876543208896919</v>
      </c>
      <c r="W549" s="5">
        <v>93</v>
      </c>
      <c r="X549" s="6">
        <v>-8.3000000000000004E-2</v>
      </c>
      <c r="Y549" s="5">
        <v>70</v>
      </c>
      <c r="Z549" s="6">
        <v>0.24299999999999999</v>
      </c>
      <c r="AA549" s="5">
        <v>91</v>
      </c>
      <c r="AB549" s="3">
        <v>-2.0705188698109209E-2</v>
      </c>
      <c r="AC549" s="5">
        <v>67</v>
      </c>
      <c r="AD549" s="3">
        <v>-7.3649466402806424E-2</v>
      </c>
      <c r="AE549" s="5">
        <v>90</v>
      </c>
      <c r="AF549" s="3">
        <v>-1.9199939577652207E-2</v>
      </c>
      <c r="AG549" s="5">
        <v>99</v>
      </c>
      <c r="AH549" s="6">
        <v>0.47599999999999998</v>
      </c>
      <c r="AI549" s="5">
        <v>95</v>
      </c>
    </row>
    <row r="550" spans="1:35">
      <c r="A550">
        <v>359</v>
      </c>
      <c r="B550">
        <v>2008</v>
      </c>
      <c r="C550">
        <v>42</v>
      </c>
      <c r="D550" t="s">
        <v>142</v>
      </c>
      <c r="E550" s="2" t="str">
        <f t="shared" si="16"/>
        <v>2008-Northwestern</v>
      </c>
      <c r="F550" s="2" t="s">
        <v>21</v>
      </c>
      <c r="G550" s="2" t="s">
        <v>107</v>
      </c>
      <c r="H550" s="2" t="s">
        <v>107</v>
      </c>
      <c r="I550" t="str">
        <f>CONCATENATE(B550,"-",G550)</f>
        <v>2008-Big Ten</v>
      </c>
      <c r="J550" t="s">
        <v>10</v>
      </c>
      <c r="K550">
        <v>9</v>
      </c>
      <c r="L550">
        <v>4</v>
      </c>
      <c r="M550" s="6">
        <f t="shared" si="17"/>
        <v>0.69230769230769229</v>
      </c>
      <c r="N550" s="3">
        <v>5.0192833167446743E-2</v>
      </c>
      <c r="O550" s="4">
        <v>212.44907065338367</v>
      </c>
      <c r="P550" s="5">
        <v>47</v>
      </c>
      <c r="Q550" s="6">
        <v>3.6999999999999998E-2</v>
      </c>
      <c r="R550" s="5">
        <v>51</v>
      </c>
      <c r="S550" s="4">
        <v>210.03856663348935</v>
      </c>
      <c r="T550" s="4">
        <v>103.02282109909386</v>
      </c>
      <c r="U550" s="5">
        <v>55</v>
      </c>
      <c r="V550" s="4">
        <v>109.4262495542898</v>
      </c>
      <c r="W550" s="5">
        <v>36</v>
      </c>
      <c r="X550" s="6">
        <v>0.192</v>
      </c>
      <c r="Y550" s="5">
        <v>36</v>
      </c>
      <c r="Z550" s="6">
        <v>-8.4000000000000005E-2</v>
      </c>
      <c r="AA550" s="5">
        <v>43</v>
      </c>
      <c r="AB550" s="3">
        <v>3.215515714285818E-2</v>
      </c>
      <c r="AC550" s="5">
        <v>43</v>
      </c>
      <c r="AD550" s="3">
        <v>2.9546467627629719E-2</v>
      </c>
      <c r="AE550" s="5">
        <v>45</v>
      </c>
      <c r="AF550" s="3">
        <v>-1.1508791603041158E-2</v>
      </c>
      <c r="AG550" s="5">
        <v>86</v>
      </c>
      <c r="AH550" s="6">
        <v>0.498</v>
      </c>
      <c r="AI550" s="5">
        <v>64</v>
      </c>
    </row>
    <row r="551" spans="1:35">
      <c r="A551">
        <v>400</v>
      </c>
      <c r="B551">
        <v>2009</v>
      </c>
      <c r="C551">
        <v>51</v>
      </c>
      <c r="D551" t="s">
        <v>142</v>
      </c>
      <c r="E551" s="2" t="str">
        <f t="shared" si="16"/>
        <v>2009-Northwestern</v>
      </c>
      <c r="F551" s="2" t="s">
        <v>21</v>
      </c>
      <c r="G551" s="2" t="s">
        <v>107</v>
      </c>
      <c r="H551" s="2" t="s">
        <v>107</v>
      </c>
      <c r="I551" t="str">
        <f>CONCATENATE(B551,"-",G551)</f>
        <v>2009-Big Ten</v>
      </c>
      <c r="J551" t="s">
        <v>11</v>
      </c>
      <c r="K551">
        <v>8</v>
      </c>
      <c r="L551">
        <v>5</v>
      </c>
      <c r="M551" s="6">
        <f t="shared" si="17"/>
        <v>0.61538461538461542</v>
      </c>
      <c r="N551" s="3">
        <v>3.0083538551615864E-2</v>
      </c>
      <c r="O551" s="4">
        <v>206.43455106586168</v>
      </c>
      <c r="P551" s="5">
        <v>59</v>
      </c>
      <c r="Q551" s="6">
        <v>4.7E-2</v>
      </c>
      <c r="R551" s="5">
        <v>47</v>
      </c>
      <c r="S551" s="4">
        <v>206.01670771032317</v>
      </c>
      <c r="T551" s="4">
        <v>102.73517771748246</v>
      </c>
      <c r="U551" s="5">
        <v>66</v>
      </c>
      <c r="V551" s="4">
        <v>103.69937334837923</v>
      </c>
      <c r="W551" s="5">
        <v>51</v>
      </c>
      <c r="X551" s="6">
        <v>0.17100000000000001</v>
      </c>
      <c r="Y551" s="5">
        <v>36</v>
      </c>
      <c r="Z551" s="6">
        <v>-0.13800000000000001</v>
      </c>
      <c r="AA551" s="5">
        <v>43</v>
      </c>
      <c r="AB551" s="3">
        <v>2.5066841306607981E-2</v>
      </c>
      <c r="AC551" s="5">
        <v>50</v>
      </c>
      <c r="AD551" s="3">
        <v>2.2225586430679914E-2</v>
      </c>
      <c r="AE551" s="5">
        <v>43</v>
      </c>
      <c r="AF551" s="3">
        <v>-1.7208889185672031E-2</v>
      </c>
      <c r="AG551" s="5">
        <v>95</v>
      </c>
      <c r="AH551" s="6">
        <v>0.47099999999999997</v>
      </c>
      <c r="AI551" s="5">
        <v>99</v>
      </c>
    </row>
    <row r="552" spans="1:35">
      <c r="A552">
        <v>604</v>
      </c>
      <c r="B552">
        <v>2010</v>
      </c>
      <c r="C552">
        <v>73</v>
      </c>
      <c r="D552" t="s">
        <v>142</v>
      </c>
      <c r="E552" s="2" t="str">
        <f t="shared" si="16"/>
        <v>2010-Northwestern</v>
      </c>
      <c r="F552" s="2" t="s">
        <v>21</v>
      </c>
      <c r="G552" s="2" t="s">
        <v>107</v>
      </c>
      <c r="H552" s="2" t="s">
        <v>107</v>
      </c>
      <c r="I552" t="str">
        <f>CONCATENATE(B552,"-",G552)</f>
        <v>2010-Big Ten</v>
      </c>
      <c r="J552" t="s">
        <v>12</v>
      </c>
      <c r="K552">
        <v>7</v>
      </c>
      <c r="L552">
        <v>6</v>
      </c>
      <c r="M552" s="6">
        <f t="shared" si="17"/>
        <v>0.53846153846153844</v>
      </c>
      <c r="N552" s="3">
        <v>-6.4183313091714128E-2</v>
      </c>
      <c r="O552" s="4">
        <v>187.9449269174786</v>
      </c>
      <c r="P552" s="5">
        <v>87</v>
      </c>
      <c r="Q552" s="6">
        <v>-3.5000000000000003E-2</v>
      </c>
      <c r="R552" s="5">
        <v>71</v>
      </c>
      <c r="S552" s="4">
        <v>187.16333738165719</v>
      </c>
      <c r="T552" s="4">
        <v>97.607229335636148</v>
      </c>
      <c r="U552" s="5">
        <v>73</v>
      </c>
      <c r="V552" s="4">
        <v>90.33769758184242</v>
      </c>
      <c r="W552" s="5">
        <v>95</v>
      </c>
      <c r="X552" s="6">
        <v>8.4000000000000005E-2</v>
      </c>
      <c r="Y552" s="5">
        <v>46</v>
      </c>
      <c r="Z552" s="6">
        <v>0.26500000000000001</v>
      </c>
      <c r="AA552" s="5">
        <v>99</v>
      </c>
      <c r="AB552" s="3">
        <v>9.2233472459547275E-7</v>
      </c>
      <c r="AC552" s="5">
        <v>66</v>
      </c>
      <c r="AD552" s="3">
        <v>-7.9009704243305418E-2</v>
      </c>
      <c r="AE552" s="5">
        <v>101</v>
      </c>
      <c r="AF552" s="3">
        <v>1.4825468816866701E-2</v>
      </c>
      <c r="AG552" s="5">
        <v>31</v>
      </c>
      <c r="AH552" s="6">
        <v>0.52400000000000002</v>
      </c>
      <c r="AI552" s="5">
        <v>31</v>
      </c>
    </row>
    <row r="553" spans="1:35">
      <c r="A553">
        <v>471</v>
      </c>
      <c r="B553">
        <v>2011</v>
      </c>
      <c r="C553">
        <v>59</v>
      </c>
      <c r="D553" t="s">
        <v>142</v>
      </c>
      <c r="E553" s="2" t="str">
        <f t="shared" si="16"/>
        <v>2011-Northwestern</v>
      </c>
      <c r="F553" s="2" t="s">
        <v>21</v>
      </c>
      <c r="G553" s="2" t="s">
        <v>107</v>
      </c>
      <c r="H553" s="2" t="s">
        <v>111</v>
      </c>
      <c r="I553" t="str">
        <f>CONCATENATE(B553,"-",G553)</f>
        <v>2011-Big Ten</v>
      </c>
      <c r="J553" s="4" t="s">
        <v>13</v>
      </c>
      <c r="K553">
        <v>6</v>
      </c>
      <c r="L553">
        <v>7</v>
      </c>
      <c r="M553" s="6">
        <f t="shared" si="17"/>
        <v>0.46153846153846156</v>
      </c>
      <c r="N553" s="3">
        <v>-9.4010755142262406E-4</v>
      </c>
      <c r="O553" s="4">
        <v>200.33079425457962</v>
      </c>
      <c r="P553" s="5">
        <v>67</v>
      </c>
      <c r="Q553" s="6">
        <v>0.03</v>
      </c>
      <c r="R553" s="5">
        <v>51</v>
      </c>
      <c r="S553" s="4">
        <v>199.81197848971547</v>
      </c>
      <c r="T553" s="4">
        <v>111.82727425038952</v>
      </c>
      <c r="U553" s="5">
        <v>28</v>
      </c>
      <c r="V553" s="4">
        <v>88.503520004190079</v>
      </c>
      <c r="W553" s="5">
        <v>100</v>
      </c>
      <c r="X553" s="6">
        <v>0.35299999999999998</v>
      </c>
      <c r="Y553" s="5">
        <v>20</v>
      </c>
      <c r="Z553" s="6">
        <v>0.24199999999999999</v>
      </c>
      <c r="AA553" s="5">
        <v>85</v>
      </c>
      <c r="AB553" s="3">
        <v>8.5826198094590037E-2</v>
      </c>
      <c r="AC553" s="5">
        <v>23</v>
      </c>
      <c r="AD553" s="3">
        <v>-8.3954900955774459E-2</v>
      </c>
      <c r="AE553" s="5">
        <v>90</v>
      </c>
      <c r="AF553" s="3">
        <v>-2.8114046902382021E-3</v>
      </c>
      <c r="AG553" s="5">
        <v>69</v>
      </c>
      <c r="AH553" s="6">
        <v>0.47499999999999998</v>
      </c>
      <c r="AI553" s="5">
        <v>95</v>
      </c>
    </row>
    <row r="554" spans="1:35">
      <c r="A554">
        <v>590</v>
      </c>
      <c r="B554">
        <v>2012</v>
      </c>
      <c r="C554">
        <v>29</v>
      </c>
      <c r="D554" t="s">
        <v>142</v>
      </c>
      <c r="E554" s="2" t="str">
        <f t="shared" si="16"/>
        <v>2012-Northwestern</v>
      </c>
      <c r="F554" s="2" t="s">
        <v>21</v>
      </c>
      <c r="G554" s="2" t="s">
        <v>107</v>
      </c>
      <c r="H554" s="2" t="s">
        <v>111</v>
      </c>
      <c r="I554" t="str">
        <f>CONCATENATE(B554,"-",G554)</f>
        <v>2012-Big Ten</v>
      </c>
      <c r="J554" s="4" t="s">
        <v>27</v>
      </c>
      <c r="K554">
        <v>10</v>
      </c>
      <c r="L554">
        <v>3</v>
      </c>
      <c r="M554" s="6">
        <f t="shared" si="17"/>
        <v>0.76923076923076927</v>
      </c>
      <c r="N554" s="3">
        <v>0.12926767661095817</v>
      </c>
      <c r="O554" s="4">
        <v>215.13881784520208</v>
      </c>
      <c r="P554" s="5">
        <v>46</v>
      </c>
      <c r="Q554" s="6">
        <v>0.14299999999999999</v>
      </c>
      <c r="R554" s="5">
        <v>21</v>
      </c>
      <c r="S554" s="4">
        <v>225.85353532219165</v>
      </c>
      <c r="T554" s="4">
        <v>109.71322318093921</v>
      </c>
      <c r="U554" s="5">
        <v>47</v>
      </c>
      <c r="V554" s="4">
        <v>105.42559466426287</v>
      </c>
      <c r="W554" s="5">
        <v>50</v>
      </c>
      <c r="X554" s="6">
        <v>0.23899999999999999</v>
      </c>
      <c r="Y554" s="5">
        <v>29</v>
      </c>
      <c r="Z554" s="6">
        <v>-0.16500000000000001</v>
      </c>
      <c r="AA554" s="5">
        <v>45</v>
      </c>
      <c r="AB554" s="3">
        <v>5.8134438441329206E-2</v>
      </c>
      <c r="AC554" s="5">
        <v>37</v>
      </c>
      <c r="AD554" s="3">
        <v>3.4065770944022085E-2</v>
      </c>
      <c r="AE554" s="5">
        <v>46</v>
      </c>
      <c r="AF554" s="3">
        <v>3.706746722560688E-2</v>
      </c>
      <c r="AG554" s="5">
        <v>4</v>
      </c>
      <c r="AH554" s="6">
        <v>0.53500000000000003</v>
      </c>
      <c r="AI554" s="5">
        <v>18</v>
      </c>
    </row>
    <row r="555" spans="1:35">
      <c r="A555">
        <v>119</v>
      </c>
      <c r="B555">
        <v>2005</v>
      </c>
      <c r="C555">
        <v>10</v>
      </c>
      <c r="D555" t="s">
        <v>143</v>
      </c>
      <c r="E555" s="2" t="str">
        <f t="shared" si="16"/>
        <v>2005-Notre Dame</v>
      </c>
      <c r="F555" s="2" t="s">
        <v>21</v>
      </c>
      <c r="G555" s="2" t="s">
        <v>44</v>
      </c>
      <c r="H555" s="2" t="s">
        <v>44</v>
      </c>
      <c r="I555" t="str">
        <f>CONCATENATE(B555,"-",G555)</f>
        <v>2005-Independents</v>
      </c>
      <c r="J555" t="s">
        <v>47</v>
      </c>
      <c r="K555">
        <v>9</v>
      </c>
      <c r="L555">
        <v>3</v>
      </c>
      <c r="M555" s="6">
        <f t="shared" si="17"/>
        <v>0.75</v>
      </c>
      <c r="N555" s="3">
        <v>0.19420948447235475</v>
      </c>
      <c r="O555" s="4">
        <v>238.53643351245097</v>
      </c>
      <c r="P555" s="5">
        <v>14</v>
      </c>
      <c r="Q555" s="6">
        <v>0.22386623882125858</v>
      </c>
      <c r="R555" s="5">
        <v>8</v>
      </c>
      <c r="S555" s="4">
        <v>238.84189689447095</v>
      </c>
      <c r="T555" s="4">
        <v>126.59133501464538</v>
      </c>
      <c r="U555" s="5">
        <v>8</v>
      </c>
      <c r="V555" s="4">
        <v>111.94509849780557</v>
      </c>
      <c r="W555" s="5">
        <v>25</v>
      </c>
      <c r="X555" s="6"/>
      <c r="Y555" s="5"/>
      <c r="Z555" s="6"/>
      <c r="AA555" s="5"/>
      <c r="AB555" s="3"/>
      <c r="AC555" s="5"/>
      <c r="AD555" s="3"/>
      <c r="AE555" s="5"/>
      <c r="AF555" s="3"/>
      <c r="AG555" s="5"/>
      <c r="AH555" s="6"/>
      <c r="AI555" s="5"/>
    </row>
    <row r="556" spans="1:35">
      <c r="A556">
        <v>211</v>
      </c>
      <c r="B556">
        <v>2006</v>
      </c>
      <c r="C556">
        <v>25</v>
      </c>
      <c r="D556" t="s">
        <v>143</v>
      </c>
      <c r="E556" s="2" t="str">
        <f t="shared" si="16"/>
        <v>2006-Notre Dame</v>
      </c>
      <c r="F556" s="2" t="s">
        <v>21</v>
      </c>
      <c r="G556" s="2" t="s">
        <v>44</v>
      </c>
      <c r="H556" s="2" t="s">
        <v>44</v>
      </c>
      <c r="I556" t="str">
        <f>CONCATENATE(B556,"-",G556)</f>
        <v>2006-Independents</v>
      </c>
      <c r="J556" t="s">
        <v>27</v>
      </c>
      <c r="K556">
        <v>10</v>
      </c>
      <c r="L556">
        <v>3</v>
      </c>
      <c r="M556" s="6">
        <f t="shared" si="17"/>
        <v>0.76923076923076927</v>
      </c>
      <c r="N556" s="3">
        <v>0.1310603937033244</v>
      </c>
      <c r="O556" s="4">
        <v>227.09103244964055</v>
      </c>
      <c r="P556" s="5">
        <v>27</v>
      </c>
      <c r="Q556" s="6">
        <v>0.15864595222503902</v>
      </c>
      <c r="R556" s="5">
        <v>23</v>
      </c>
      <c r="S556" s="4">
        <v>226.21207874066488</v>
      </c>
      <c r="T556" s="4">
        <v>122.27116487441245</v>
      </c>
      <c r="U556" s="5">
        <v>13</v>
      </c>
      <c r="V556" s="4">
        <v>104.81986757522812</v>
      </c>
      <c r="W556" s="5">
        <v>51</v>
      </c>
    </row>
    <row r="557" spans="1:35">
      <c r="A557">
        <v>751</v>
      </c>
      <c r="B557">
        <v>2007</v>
      </c>
      <c r="C557">
        <v>87</v>
      </c>
      <c r="D557" t="s">
        <v>143</v>
      </c>
      <c r="E557" s="2" t="str">
        <f t="shared" si="16"/>
        <v>2007-Notre Dame</v>
      </c>
      <c r="F557" s="2" t="s">
        <v>21</v>
      </c>
      <c r="G557" s="2" t="s">
        <v>44</v>
      </c>
      <c r="H557" s="2" t="s">
        <v>44</v>
      </c>
      <c r="I557" t="str">
        <f>CONCATENATE(B557,"-",G557)</f>
        <v>2007-Independents</v>
      </c>
      <c r="J557" t="s">
        <v>18</v>
      </c>
      <c r="K557">
        <v>3</v>
      </c>
      <c r="L557">
        <v>9</v>
      </c>
      <c r="M557" s="6">
        <f t="shared" si="17"/>
        <v>0.25</v>
      </c>
      <c r="N557" s="3">
        <v>-0.13905240393094567</v>
      </c>
      <c r="O557" s="4">
        <v>180.001271702493</v>
      </c>
      <c r="P557" s="5">
        <v>100</v>
      </c>
      <c r="Q557" s="6">
        <v>-6.4000000000000001E-2</v>
      </c>
      <c r="R557" s="5">
        <v>74</v>
      </c>
      <c r="S557" s="4">
        <v>172.18951921381085</v>
      </c>
      <c r="T557" s="4">
        <v>77.616837461105803</v>
      </c>
      <c r="U557" s="5">
        <v>117</v>
      </c>
      <c r="V557" s="4">
        <v>102.38443424138721</v>
      </c>
      <c r="W557" s="5">
        <v>59</v>
      </c>
      <c r="X557" s="6">
        <v>-0.41699999999999998</v>
      </c>
      <c r="Y557" s="5">
        <v>108</v>
      </c>
      <c r="Z557" s="6">
        <v>-0.17399999999999999</v>
      </c>
      <c r="AA557" s="5">
        <v>45</v>
      </c>
      <c r="AB557" s="3">
        <v>-0.13839068723748904</v>
      </c>
      <c r="AC557" s="5">
        <v>116</v>
      </c>
      <c r="AD557" s="3">
        <v>2.7839382068389304E-2</v>
      </c>
      <c r="AE557" s="5">
        <v>47</v>
      </c>
      <c r="AF557" s="3">
        <v>-2.8501098761845933E-2</v>
      </c>
      <c r="AG557" s="5">
        <v>109</v>
      </c>
      <c r="AH557" s="6">
        <v>0.48399999999999999</v>
      </c>
      <c r="AI557" s="5">
        <v>87</v>
      </c>
    </row>
    <row r="558" spans="1:35">
      <c r="A558">
        <v>380</v>
      </c>
      <c r="B558">
        <v>2008</v>
      </c>
      <c r="C558">
        <v>45</v>
      </c>
      <c r="D558" t="s">
        <v>143</v>
      </c>
      <c r="E558" s="2" t="str">
        <f t="shared" si="16"/>
        <v>2008-Notre Dame</v>
      </c>
      <c r="F558" s="2" t="s">
        <v>21</v>
      </c>
      <c r="G558" s="2" t="s">
        <v>44</v>
      </c>
      <c r="H558" s="2" t="s">
        <v>44</v>
      </c>
      <c r="I558" t="str">
        <f>CONCATENATE(B558,"-",G558)</f>
        <v>2008-Independents</v>
      </c>
      <c r="J558" t="s">
        <v>12</v>
      </c>
      <c r="K558">
        <v>7</v>
      </c>
      <c r="L558">
        <v>6</v>
      </c>
      <c r="M558" s="6">
        <f t="shared" si="17"/>
        <v>0.53846153846153844</v>
      </c>
      <c r="N558" s="3">
        <v>3.7253483720617639E-2</v>
      </c>
      <c r="O558" s="4">
        <v>206.87941890412114</v>
      </c>
      <c r="P558" s="5">
        <v>52</v>
      </c>
      <c r="Q558" s="6">
        <v>4.2000000000000003E-2</v>
      </c>
      <c r="R558" s="5">
        <v>50</v>
      </c>
      <c r="S558" s="4">
        <v>207.45069674412352</v>
      </c>
      <c r="T558" s="4">
        <v>101.83258202206595</v>
      </c>
      <c r="U558" s="5">
        <v>62</v>
      </c>
      <c r="V558" s="4">
        <v>105.04683688205519</v>
      </c>
      <c r="W558" s="5">
        <v>50</v>
      </c>
      <c r="X558" s="6">
        <v>-3.9E-2</v>
      </c>
      <c r="Y558" s="5">
        <v>3</v>
      </c>
      <c r="Z558" s="6">
        <v>-0.23300000000000001</v>
      </c>
      <c r="AA558" s="5">
        <v>68</v>
      </c>
      <c r="AB558" s="3">
        <v>-9.8323123655394765E-3</v>
      </c>
      <c r="AC558" s="5">
        <v>65</v>
      </c>
      <c r="AD558" s="3">
        <v>4.2586722230867027E-2</v>
      </c>
      <c r="AE558" s="5">
        <v>34</v>
      </c>
      <c r="AF558" s="3">
        <v>4.499073855290088E-3</v>
      </c>
      <c r="AG558" s="5">
        <v>49</v>
      </c>
      <c r="AH558" s="6">
        <v>0.52200000000000002</v>
      </c>
      <c r="AI558" s="5">
        <v>29</v>
      </c>
    </row>
    <row r="559" spans="1:35">
      <c r="A559">
        <v>176</v>
      </c>
      <c r="B559">
        <v>2009</v>
      </c>
      <c r="C559">
        <v>23</v>
      </c>
      <c r="D559" t="s">
        <v>143</v>
      </c>
      <c r="E559" s="2" t="str">
        <f t="shared" si="16"/>
        <v>2009-Notre Dame</v>
      </c>
      <c r="F559" s="2" t="s">
        <v>21</v>
      </c>
      <c r="G559" s="2" t="s">
        <v>44</v>
      </c>
      <c r="H559" s="2" t="s">
        <v>44</v>
      </c>
      <c r="I559" t="str">
        <f>CONCATENATE(B559,"-",G559)</f>
        <v>2009-Independents</v>
      </c>
      <c r="J559" t="s">
        <v>33</v>
      </c>
      <c r="K559">
        <v>6</v>
      </c>
      <c r="L559">
        <v>6</v>
      </c>
      <c r="M559" s="6">
        <f t="shared" si="17"/>
        <v>0.5</v>
      </c>
      <c r="N559" s="3">
        <v>0.14988553140302119</v>
      </c>
      <c r="O559" s="4">
        <v>230.33197004198277</v>
      </c>
      <c r="P559" s="5">
        <v>25</v>
      </c>
      <c r="Q559" s="6">
        <v>0.112</v>
      </c>
      <c r="R559" s="5">
        <v>31</v>
      </c>
      <c r="S559" s="4">
        <v>229.97710628060423</v>
      </c>
      <c r="T559" s="4">
        <v>120.75240972018632</v>
      </c>
      <c r="U559" s="5">
        <v>17</v>
      </c>
      <c r="V559" s="4">
        <v>109.57956032179644</v>
      </c>
      <c r="W559" s="5">
        <v>39</v>
      </c>
      <c r="X559" s="6">
        <v>0.60699999999999998</v>
      </c>
      <c r="Y559" s="5">
        <v>3</v>
      </c>
      <c r="Z559" s="6">
        <v>5.0999999999999997E-2</v>
      </c>
      <c r="AA559" s="5">
        <v>68</v>
      </c>
      <c r="AB559" s="3">
        <v>0.14689483903592546</v>
      </c>
      <c r="AC559" s="5">
        <v>5</v>
      </c>
      <c r="AD559" s="3">
        <v>6.5011096482755484E-3</v>
      </c>
      <c r="AE559" s="5">
        <v>51</v>
      </c>
      <c r="AF559" s="3">
        <v>-3.5104172811798147E-3</v>
      </c>
      <c r="AG559" s="5">
        <v>69</v>
      </c>
      <c r="AH559" s="6">
        <v>0.47899999999999998</v>
      </c>
      <c r="AI559" s="5">
        <v>84</v>
      </c>
    </row>
    <row r="560" spans="1:35">
      <c r="A560">
        <v>123</v>
      </c>
      <c r="B560">
        <v>2010</v>
      </c>
      <c r="C560">
        <v>20</v>
      </c>
      <c r="D560" t="s">
        <v>143</v>
      </c>
      <c r="E560" s="2" t="str">
        <f t="shared" si="16"/>
        <v>2010-Notre Dame</v>
      </c>
      <c r="F560" s="2" t="s">
        <v>21</v>
      </c>
      <c r="G560" s="2" t="s">
        <v>44</v>
      </c>
      <c r="H560" s="2" t="s">
        <v>44</v>
      </c>
      <c r="I560" t="str">
        <f>CONCATENATE(B560,"-",G560)</f>
        <v>2010-Independents</v>
      </c>
      <c r="J560" t="s">
        <v>11</v>
      </c>
      <c r="K560">
        <v>8</v>
      </c>
      <c r="L560">
        <v>5</v>
      </c>
      <c r="M560" s="6">
        <f t="shared" si="17"/>
        <v>0.61538461538461542</v>
      </c>
      <c r="N560" s="3">
        <v>0.1881607879563631</v>
      </c>
      <c r="O560" s="4">
        <v>238.03512009353838</v>
      </c>
      <c r="P560" s="5">
        <v>16</v>
      </c>
      <c r="Q560" s="6">
        <v>0.14000000000000001</v>
      </c>
      <c r="R560" s="5">
        <v>23</v>
      </c>
      <c r="S560" s="4">
        <v>237.63215759127263</v>
      </c>
      <c r="T560" s="4">
        <v>114.09782586907544</v>
      </c>
      <c r="U560" s="5">
        <v>27</v>
      </c>
      <c r="V560" s="4">
        <v>123.93729422446295</v>
      </c>
      <c r="W560" s="5">
        <v>10</v>
      </c>
      <c r="X560" s="6">
        <v>0.122</v>
      </c>
      <c r="Y560" s="5">
        <v>42</v>
      </c>
      <c r="Z560" s="6">
        <v>-0.316</v>
      </c>
      <c r="AA560" s="5">
        <v>25</v>
      </c>
      <c r="AB560" s="3">
        <v>5.1608115211833339E-2</v>
      </c>
      <c r="AC560" s="5">
        <v>37</v>
      </c>
      <c r="AD560" s="3">
        <v>0.11036827855474017</v>
      </c>
      <c r="AE560" s="5">
        <v>16</v>
      </c>
      <c r="AF560" s="3">
        <v>2.6184394189789559E-2</v>
      </c>
      <c r="AG560" s="5">
        <v>12</v>
      </c>
      <c r="AH560" s="6">
        <v>0.501</v>
      </c>
      <c r="AI560" s="5">
        <v>57</v>
      </c>
    </row>
    <row r="561" spans="1:35">
      <c r="A561">
        <v>83</v>
      </c>
      <c r="B561">
        <v>2011</v>
      </c>
      <c r="C561">
        <v>13</v>
      </c>
      <c r="D561" t="s">
        <v>143</v>
      </c>
      <c r="E561" s="2" t="str">
        <f t="shared" si="16"/>
        <v>2011-Notre Dame</v>
      </c>
      <c r="F561" s="2" t="s">
        <v>21</v>
      </c>
      <c r="G561" s="2" t="s">
        <v>44</v>
      </c>
      <c r="H561" s="2" t="s">
        <v>44</v>
      </c>
      <c r="I561" t="str">
        <f>CONCATENATE(B561,"-",G561)</f>
        <v>2011-Independents</v>
      </c>
      <c r="J561" s="4" t="s">
        <v>11</v>
      </c>
      <c r="K561">
        <v>8</v>
      </c>
      <c r="L561">
        <v>5</v>
      </c>
      <c r="M561" s="6">
        <f t="shared" si="17"/>
        <v>0.61538461538461542</v>
      </c>
      <c r="N561" s="3">
        <v>0.23450942708130865</v>
      </c>
      <c r="O561" s="4">
        <v>248.81032696438677</v>
      </c>
      <c r="P561" s="5">
        <v>10</v>
      </c>
      <c r="Q561" s="6">
        <v>0.17100000000000001</v>
      </c>
      <c r="R561" s="5">
        <v>15</v>
      </c>
      <c r="S561" s="4">
        <v>246.90188541626173</v>
      </c>
      <c r="T561" s="4">
        <v>116.81041236662307</v>
      </c>
      <c r="U561" s="5">
        <v>20</v>
      </c>
      <c r="V561" s="4">
        <v>131.99991459776371</v>
      </c>
      <c r="W561" s="5">
        <v>11</v>
      </c>
      <c r="X561" s="6">
        <v>0.28100000000000003</v>
      </c>
      <c r="Y561" s="5">
        <v>26</v>
      </c>
      <c r="Z561" s="6">
        <v>-0.40699999999999997</v>
      </c>
      <c r="AA561" s="5">
        <v>18</v>
      </c>
      <c r="AB561" s="3">
        <v>8.7500499329595249E-2</v>
      </c>
      <c r="AC561" s="5">
        <v>22</v>
      </c>
      <c r="AD561" s="3">
        <v>0.14205083033288249</v>
      </c>
      <c r="AE561" s="5">
        <v>14</v>
      </c>
      <c r="AF561" s="3">
        <v>4.9580974188309203E-3</v>
      </c>
      <c r="AG561" s="5">
        <v>53</v>
      </c>
      <c r="AH561" s="6">
        <v>0.498</v>
      </c>
      <c r="AI561" s="5">
        <v>64</v>
      </c>
    </row>
    <row r="562" spans="1:35">
      <c r="A562">
        <v>71</v>
      </c>
      <c r="B562">
        <v>2012</v>
      </c>
      <c r="C562">
        <v>7</v>
      </c>
      <c r="D562" t="s">
        <v>143</v>
      </c>
      <c r="E562" s="2" t="str">
        <f t="shared" si="16"/>
        <v>2012-Notre Dame</v>
      </c>
      <c r="F562" s="2" t="s">
        <v>21</v>
      </c>
      <c r="G562" s="2" t="s">
        <v>44</v>
      </c>
      <c r="H562" s="2" t="s">
        <v>44</v>
      </c>
      <c r="I562" t="str">
        <f>CONCATENATE(B562,"-",G562)</f>
        <v>2012-Independents</v>
      </c>
      <c r="J562" s="4" t="s">
        <v>28</v>
      </c>
      <c r="K562">
        <v>12</v>
      </c>
      <c r="L562">
        <v>1</v>
      </c>
      <c r="M562" s="6">
        <f t="shared" si="17"/>
        <v>0.92307692307692313</v>
      </c>
      <c r="N562" s="3">
        <v>0.27432673494654414</v>
      </c>
      <c r="O562" s="4">
        <v>253.34964560145909</v>
      </c>
      <c r="P562" s="5">
        <v>7</v>
      </c>
      <c r="Q562" s="6">
        <v>0.215</v>
      </c>
      <c r="R562" s="5">
        <v>10</v>
      </c>
      <c r="S562" s="4">
        <v>254.86534698930882</v>
      </c>
      <c r="T562" s="4">
        <v>125.9262967417062</v>
      </c>
      <c r="U562" s="5">
        <v>7</v>
      </c>
      <c r="V562" s="4">
        <v>127.42334885975286</v>
      </c>
      <c r="W562" s="5">
        <v>8</v>
      </c>
      <c r="X562" s="6">
        <v>0.45400000000000001</v>
      </c>
      <c r="Y562" s="5">
        <v>12</v>
      </c>
      <c r="Z562" s="6">
        <v>-0.47599999999999998</v>
      </c>
      <c r="AA562" s="5">
        <v>16</v>
      </c>
      <c r="AB562" s="3">
        <v>0.13850009878035321</v>
      </c>
      <c r="AC562" s="5">
        <v>9</v>
      </c>
      <c r="AD562" s="3">
        <v>0.14635149214527518</v>
      </c>
      <c r="AE562" s="5">
        <v>13</v>
      </c>
      <c r="AF562" s="3">
        <v>-1.052485597908424E-2</v>
      </c>
      <c r="AG562" s="5">
        <v>90</v>
      </c>
      <c r="AH562" s="6">
        <v>0.49199999999999999</v>
      </c>
      <c r="AI562" s="5">
        <v>74</v>
      </c>
    </row>
    <row r="563" spans="1:35">
      <c r="A563">
        <v>788</v>
      </c>
      <c r="B563">
        <v>2005</v>
      </c>
      <c r="C563">
        <v>100</v>
      </c>
      <c r="D563" t="s">
        <v>144</v>
      </c>
      <c r="E563" s="2" t="str">
        <f t="shared" si="16"/>
        <v>2005-Ohio</v>
      </c>
      <c r="F563" s="2" t="s">
        <v>6</v>
      </c>
      <c r="G563" s="2" t="s">
        <v>15</v>
      </c>
      <c r="H563" s="2" t="s">
        <v>16</v>
      </c>
      <c r="I563" t="str">
        <f>CONCATENATE(B563,"-",G563)</f>
        <v>2005-MAC</v>
      </c>
      <c r="J563" t="s">
        <v>8</v>
      </c>
      <c r="K563">
        <v>4</v>
      </c>
      <c r="L563">
        <v>7</v>
      </c>
      <c r="M563" s="6">
        <f t="shared" si="17"/>
        <v>0.36363636363636365</v>
      </c>
      <c r="N563" s="3">
        <v>-0.16001536374815417</v>
      </c>
      <c r="O563" s="4">
        <v>173.71606032261587</v>
      </c>
      <c r="P563" s="5">
        <v>103</v>
      </c>
      <c r="Q563" s="6">
        <v>-0.16812554192822116</v>
      </c>
      <c r="R563" s="5">
        <v>100</v>
      </c>
      <c r="S563" s="4">
        <v>167.99692725036917</v>
      </c>
      <c r="T563" s="4">
        <v>86.144939206385459</v>
      </c>
      <c r="U563" s="5">
        <v>102</v>
      </c>
      <c r="V563" s="4">
        <v>87.571121116230415</v>
      </c>
      <c r="W563" s="5">
        <v>103</v>
      </c>
      <c r="X563" s="6"/>
      <c r="Y563" s="5"/>
      <c r="Z563" s="6"/>
      <c r="AA563" s="5"/>
      <c r="AB563" s="3"/>
      <c r="AC563" s="5"/>
      <c r="AD563" s="3"/>
      <c r="AE563" s="5"/>
      <c r="AF563" s="3"/>
      <c r="AG563" s="5"/>
      <c r="AH563" s="6"/>
      <c r="AI563" s="5"/>
    </row>
    <row r="564" spans="1:35">
      <c r="A564">
        <v>585</v>
      </c>
      <c r="B564">
        <v>2006</v>
      </c>
      <c r="C564">
        <v>71</v>
      </c>
      <c r="D564" t="s">
        <v>144</v>
      </c>
      <c r="E564" s="2" t="str">
        <f t="shared" si="16"/>
        <v>2006-Ohio</v>
      </c>
      <c r="F564" s="2" t="s">
        <v>6</v>
      </c>
      <c r="G564" s="2" t="s">
        <v>15</v>
      </c>
      <c r="H564" s="2" t="s">
        <v>16</v>
      </c>
      <c r="I564" t="str">
        <f>CONCATENATE(B564,"-",G564)</f>
        <v>2006-MAC</v>
      </c>
      <c r="J564" t="s">
        <v>62</v>
      </c>
      <c r="K564">
        <v>9</v>
      </c>
      <c r="L564">
        <v>5</v>
      </c>
      <c r="M564" s="6">
        <f t="shared" si="17"/>
        <v>0.6428571428571429</v>
      </c>
      <c r="N564" s="3">
        <v>-5.7527376992482858E-2</v>
      </c>
      <c r="O564" s="4">
        <v>194.18520570935536</v>
      </c>
      <c r="P564" s="5">
        <v>69</v>
      </c>
      <c r="Q564" s="6">
        <v>-5.8634452194123471E-2</v>
      </c>
      <c r="R564" s="5">
        <v>73</v>
      </c>
      <c r="S564" s="4">
        <v>188.49452460150343</v>
      </c>
      <c r="T564" s="4">
        <v>92.977975424074813</v>
      </c>
      <c r="U564" s="5">
        <v>88</v>
      </c>
      <c r="V564" s="4">
        <v>101.20723028528054</v>
      </c>
      <c r="W564" s="5">
        <v>59</v>
      </c>
    </row>
    <row r="565" spans="1:35">
      <c r="A565">
        <v>764</v>
      </c>
      <c r="B565">
        <v>2007</v>
      </c>
      <c r="C565">
        <v>91</v>
      </c>
      <c r="D565" t="s">
        <v>144</v>
      </c>
      <c r="E565" s="2" t="str">
        <f t="shared" si="16"/>
        <v>2007-Ohio</v>
      </c>
      <c r="F565" s="2" t="s">
        <v>6</v>
      </c>
      <c r="G565" s="2" t="s">
        <v>15</v>
      </c>
      <c r="H565" s="2" t="s">
        <v>16</v>
      </c>
      <c r="I565" t="str">
        <f>CONCATENATE(B565,"-",G565)</f>
        <v>2007-MAC</v>
      </c>
      <c r="J565" t="s">
        <v>33</v>
      </c>
      <c r="K565">
        <v>6</v>
      </c>
      <c r="L565">
        <v>6</v>
      </c>
      <c r="M565" s="6">
        <f t="shared" si="17"/>
        <v>0.5</v>
      </c>
      <c r="N565" s="3">
        <v>-0.14796859179473737</v>
      </c>
      <c r="O565" s="4">
        <v>183.05367938867352</v>
      </c>
      <c r="P565" s="5">
        <v>92</v>
      </c>
      <c r="Q565" s="6">
        <v>-0.14000000000000001</v>
      </c>
      <c r="R565" s="5">
        <v>96</v>
      </c>
      <c r="S565" s="4">
        <v>170.40628164105252</v>
      </c>
      <c r="T565" s="4">
        <v>92.138199056169199</v>
      </c>
      <c r="U565" s="5">
        <v>90</v>
      </c>
      <c r="V565" s="4">
        <v>90.915480332504316</v>
      </c>
      <c r="W565" s="5">
        <v>92</v>
      </c>
      <c r="X565" s="6">
        <v>-0.32300000000000001</v>
      </c>
      <c r="Y565" s="5">
        <v>102</v>
      </c>
      <c r="Z565" s="6">
        <v>0.3</v>
      </c>
      <c r="AA565" s="5">
        <v>94</v>
      </c>
      <c r="AB565" s="3">
        <v>-8.2712483601771553E-2</v>
      </c>
      <c r="AC565" s="5">
        <v>100</v>
      </c>
      <c r="AD565" s="3">
        <v>-8.3108683589730156E-2</v>
      </c>
      <c r="AE565" s="5">
        <v>96</v>
      </c>
      <c r="AF565" s="3">
        <v>1.7852575396764329E-2</v>
      </c>
      <c r="AG565" s="5">
        <v>22</v>
      </c>
      <c r="AH565" s="6">
        <v>0.51300000000000001</v>
      </c>
      <c r="AI565" s="5">
        <v>36</v>
      </c>
    </row>
    <row r="566" spans="1:35">
      <c r="A566">
        <v>697</v>
      </c>
      <c r="B566">
        <v>2008</v>
      </c>
      <c r="C566">
        <v>87</v>
      </c>
      <c r="D566" t="s">
        <v>144</v>
      </c>
      <c r="E566" s="2" t="str">
        <f t="shared" si="16"/>
        <v>2008-Ohio</v>
      </c>
      <c r="F566" s="2" t="s">
        <v>6</v>
      </c>
      <c r="G566" s="2" t="s">
        <v>15</v>
      </c>
      <c r="H566" s="2" t="s">
        <v>16</v>
      </c>
      <c r="I566" t="str">
        <f>CONCATENATE(B566,"-",G566)</f>
        <v>2008-MAC</v>
      </c>
      <c r="J566" t="s">
        <v>9</v>
      </c>
      <c r="K566">
        <v>4</v>
      </c>
      <c r="L566">
        <v>8</v>
      </c>
      <c r="M566" s="6">
        <f t="shared" si="17"/>
        <v>0.33333333333333331</v>
      </c>
      <c r="N566" s="3">
        <v>-0.11093863023497735</v>
      </c>
      <c r="O566" s="4">
        <v>189.17969705522151</v>
      </c>
      <c r="P566" s="5">
        <v>88</v>
      </c>
      <c r="Q566" s="6">
        <v>-5.1999999999999998E-2</v>
      </c>
      <c r="R566" s="5">
        <v>77</v>
      </c>
      <c r="S566" s="4">
        <v>177.81227395300454</v>
      </c>
      <c r="T566" s="4">
        <v>92.741593227803605</v>
      </c>
      <c r="U566" s="5">
        <v>89</v>
      </c>
      <c r="V566" s="4">
        <v>96.438103827417919</v>
      </c>
      <c r="W566" s="5">
        <v>78</v>
      </c>
      <c r="X566" s="6">
        <v>-0.309</v>
      </c>
      <c r="Y566" s="5">
        <v>99</v>
      </c>
      <c r="Z566" s="6">
        <v>-4.2000000000000003E-2</v>
      </c>
      <c r="AA566" s="5">
        <v>42</v>
      </c>
      <c r="AB566" s="3">
        <v>-7.9969361875396675E-2</v>
      </c>
      <c r="AC566" s="5">
        <v>98</v>
      </c>
      <c r="AD566" s="3">
        <v>-1.2802249153732983E-2</v>
      </c>
      <c r="AE566" s="5">
        <v>64</v>
      </c>
      <c r="AF566" s="3">
        <v>-1.8167019205847686E-2</v>
      </c>
      <c r="AG566" s="5">
        <v>98</v>
      </c>
      <c r="AH566" s="6">
        <v>0.49199999999999999</v>
      </c>
      <c r="AI566" s="5">
        <v>71</v>
      </c>
    </row>
    <row r="567" spans="1:35">
      <c r="A567">
        <v>603</v>
      </c>
      <c r="B567">
        <v>2009</v>
      </c>
      <c r="C567">
        <v>77</v>
      </c>
      <c r="D567" t="s">
        <v>144</v>
      </c>
      <c r="E567" s="2" t="str">
        <f t="shared" si="16"/>
        <v>2009-Ohio</v>
      </c>
      <c r="F567" s="2" t="s">
        <v>6</v>
      </c>
      <c r="G567" s="2" t="s">
        <v>15</v>
      </c>
      <c r="H567" s="2" t="s">
        <v>16</v>
      </c>
      <c r="I567" t="str">
        <f>CONCATENATE(B567,"-",G567)</f>
        <v>2009-MAC</v>
      </c>
      <c r="J567" t="s">
        <v>62</v>
      </c>
      <c r="K567">
        <v>9</v>
      </c>
      <c r="L567">
        <v>5</v>
      </c>
      <c r="M567" s="6">
        <f t="shared" si="17"/>
        <v>0.6428571428571429</v>
      </c>
      <c r="N567" s="3">
        <v>-6.4182596740833361E-2</v>
      </c>
      <c r="O567" s="4">
        <v>186.87542498496902</v>
      </c>
      <c r="P567" s="5">
        <v>92</v>
      </c>
      <c r="Q567" s="6">
        <v>-8.0000000000000002E-3</v>
      </c>
      <c r="R567" s="5">
        <v>63</v>
      </c>
      <c r="S567" s="4">
        <v>187.16348065183334</v>
      </c>
      <c r="T567" s="4">
        <v>99.805826063301041</v>
      </c>
      <c r="U567" s="5">
        <v>76</v>
      </c>
      <c r="V567" s="4">
        <v>87.069598921667975</v>
      </c>
      <c r="W567" s="5">
        <v>99</v>
      </c>
      <c r="X567" s="6">
        <v>-0.29599999999999999</v>
      </c>
      <c r="Y567" s="5">
        <v>99</v>
      </c>
      <c r="Z567" s="6">
        <v>-0.14299999999999999</v>
      </c>
      <c r="AA567" s="5">
        <v>42</v>
      </c>
      <c r="AB567" s="3">
        <v>-6.1036624411377687E-2</v>
      </c>
      <c r="AC567" s="5">
        <v>89</v>
      </c>
      <c r="AD567" s="3">
        <v>-2.2012013807081302E-2</v>
      </c>
      <c r="AE567" s="5">
        <v>69</v>
      </c>
      <c r="AF567" s="3">
        <v>1.8866041477625623E-2</v>
      </c>
      <c r="AG567" s="5">
        <v>23</v>
      </c>
      <c r="AH567" s="6">
        <v>0.53200000000000003</v>
      </c>
      <c r="AI567" s="5">
        <v>19</v>
      </c>
    </row>
    <row r="568" spans="1:35">
      <c r="A568">
        <v>640</v>
      </c>
      <c r="B568">
        <v>2010</v>
      </c>
      <c r="C568">
        <v>80</v>
      </c>
      <c r="D568" t="s">
        <v>144</v>
      </c>
      <c r="E568" s="2" t="str">
        <f t="shared" si="16"/>
        <v>2010-Ohio</v>
      </c>
      <c r="F568" s="2" t="s">
        <v>6</v>
      </c>
      <c r="G568" s="2" t="s">
        <v>15</v>
      </c>
      <c r="H568" s="2" t="s">
        <v>16</v>
      </c>
      <c r="I568" t="str">
        <f>CONCATENATE(B568,"-",G568)</f>
        <v>2010-MAC</v>
      </c>
      <c r="J568" t="s">
        <v>11</v>
      </c>
      <c r="K568">
        <v>8</v>
      </c>
      <c r="L568">
        <v>5</v>
      </c>
      <c r="M568" s="6">
        <f t="shared" si="17"/>
        <v>0.61538461538461542</v>
      </c>
      <c r="N568" s="3">
        <v>-8.3635931096585986E-2</v>
      </c>
      <c r="O568" s="4">
        <v>192.37070869488861</v>
      </c>
      <c r="P568" s="5">
        <v>77</v>
      </c>
      <c r="Q568" s="6">
        <v>-0.128</v>
      </c>
      <c r="R568" s="5">
        <v>94</v>
      </c>
      <c r="S568" s="4">
        <v>183.27281378068281</v>
      </c>
      <c r="T568" s="4">
        <v>98.576959188627853</v>
      </c>
      <c r="U568" s="5">
        <v>82</v>
      </c>
      <c r="V568" s="4">
        <v>93.793749506260767</v>
      </c>
      <c r="W568" s="5">
        <v>89</v>
      </c>
      <c r="X568" s="6">
        <v>-0.1</v>
      </c>
      <c r="Y568" s="5">
        <v>75</v>
      </c>
      <c r="Z568" s="6">
        <v>0.247</v>
      </c>
      <c r="AA568" s="5">
        <v>97</v>
      </c>
      <c r="AB568" s="3">
        <v>-2.8189839618355059E-2</v>
      </c>
      <c r="AC568" s="5">
        <v>73</v>
      </c>
      <c r="AD568" s="3">
        <v>-6.6532489850843743E-2</v>
      </c>
      <c r="AE568" s="5">
        <v>91</v>
      </c>
      <c r="AF568" s="3">
        <v>1.108639837261282E-2</v>
      </c>
      <c r="AG568" s="5">
        <v>41</v>
      </c>
      <c r="AH568" s="6">
        <v>0.46100000000000002</v>
      </c>
      <c r="AI568" s="5">
        <v>103</v>
      </c>
    </row>
    <row r="569" spans="1:35">
      <c r="A569">
        <v>444</v>
      </c>
      <c r="B569">
        <v>2011</v>
      </c>
      <c r="C569">
        <v>56</v>
      </c>
      <c r="D569" t="s">
        <v>144</v>
      </c>
      <c r="E569" s="2" t="str">
        <f t="shared" si="16"/>
        <v>2011-Ohio</v>
      </c>
      <c r="F569" s="2" t="s">
        <v>6</v>
      </c>
      <c r="G569" s="2" t="s">
        <v>15</v>
      </c>
      <c r="H569" s="2" t="s">
        <v>16</v>
      </c>
      <c r="I569" t="str">
        <f>CONCATENATE(B569,"-",G569)</f>
        <v>2011-MAC</v>
      </c>
      <c r="J569" s="4" t="s">
        <v>39</v>
      </c>
      <c r="K569">
        <v>10</v>
      </c>
      <c r="L569">
        <v>4</v>
      </c>
      <c r="M569" s="6">
        <f t="shared" si="17"/>
        <v>0.7142857142857143</v>
      </c>
      <c r="N569" s="3">
        <v>1.0944958788297767E-2</v>
      </c>
      <c r="O569" s="4">
        <v>204.95150220434851</v>
      </c>
      <c r="P569" s="5">
        <v>57</v>
      </c>
      <c r="Q569" s="6">
        <v>1.2E-2</v>
      </c>
      <c r="R569" s="5">
        <v>58</v>
      </c>
      <c r="S569" s="4">
        <v>202.18899175765955</v>
      </c>
      <c r="T569" s="4">
        <v>103.51947205637242</v>
      </c>
      <c r="U569" s="5">
        <v>56</v>
      </c>
      <c r="V569" s="4">
        <v>101.43203014797608</v>
      </c>
      <c r="W569" s="5">
        <v>63</v>
      </c>
      <c r="X569" s="6">
        <v>6.9000000000000006E-2</v>
      </c>
      <c r="Y569" s="5">
        <v>49</v>
      </c>
      <c r="Z569" s="6">
        <v>4.2999999999999997E-2</v>
      </c>
      <c r="AA569" s="5">
        <v>64</v>
      </c>
      <c r="AB569" s="3">
        <v>1.529254712866472E-2</v>
      </c>
      <c r="AC569" s="5">
        <v>51</v>
      </c>
      <c r="AD569" s="3">
        <v>-1.57566608623801E-2</v>
      </c>
      <c r="AE569" s="5">
        <v>65</v>
      </c>
      <c r="AF569" s="3">
        <v>1.1409072522013147E-2</v>
      </c>
      <c r="AG569" s="5">
        <v>36</v>
      </c>
      <c r="AH569" s="6">
        <v>0.51100000000000001</v>
      </c>
      <c r="AI569" s="5">
        <v>40</v>
      </c>
    </row>
    <row r="570" spans="1:35">
      <c r="A570">
        <v>563</v>
      </c>
      <c r="B570">
        <v>2012</v>
      </c>
      <c r="C570">
        <v>68</v>
      </c>
      <c r="D570" t="s">
        <v>144</v>
      </c>
      <c r="E570" s="2" t="str">
        <f t="shared" si="16"/>
        <v>2012-Ohio</v>
      </c>
      <c r="F570" s="2" t="s">
        <v>6</v>
      </c>
      <c r="G570" s="2" t="s">
        <v>15</v>
      </c>
      <c r="H570" s="2" t="s">
        <v>16</v>
      </c>
      <c r="I570" t="str">
        <f>CONCATENATE(B570,"-",G570)</f>
        <v>2012-MAC</v>
      </c>
      <c r="J570" s="4" t="s">
        <v>10</v>
      </c>
      <c r="K570">
        <v>9</v>
      </c>
      <c r="L570">
        <v>4</v>
      </c>
      <c r="M570" s="6">
        <f t="shared" si="17"/>
        <v>0.69230769230769229</v>
      </c>
      <c r="N570" s="3">
        <v>-4.5494311846184798E-2</v>
      </c>
      <c r="O570" s="4">
        <v>191.87636261240769</v>
      </c>
      <c r="P570" s="5">
        <v>80</v>
      </c>
      <c r="Q570" s="6">
        <v>-3.4000000000000002E-2</v>
      </c>
      <c r="R570" s="5">
        <v>70</v>
      </c>
      <c r="S570" s="4">
        <v>190.90113763076303</v>
      </c>
      <c r="T570" s="4">
        <v>98.306531117713277</v>
      </c>
      <c r="U570" s="5">
        <v>88</v>
      </c>
      <c r="V570" s="4">
        <v>93.569831494694427</v>
      </c>
      <c r="W570" s="5">
        <v>98</v>
      </c>
      <c r="X570" s="6">
        <v>-5.6000000000000001E-2</v>
      </c>
      <c r="Y570" s="5">
        <v>65</v>
      </c>
      <c r="Z570" s="6">
        <v>6.2E-2</v>
      </c>
      <c r="AA570" s="5">
        <v>72</v>
      </c>
      <c r="AB570" s="3">
        <v>-2.2505407798088555E-2</v>
      </c>
      <c r="AC570" s="5">
        <v>67</v>
      </c>
      <c r="AD570" s="3">
        <v>-3.6407455223376392E-2</v>
      </c>
      <c r="AE570" s="5">
        <v>75</v>
      </c>
      <c r="AF570" s="3">
        <v>1.3418551175280152E-2</v>
      </c>
      <c r="AG570" s="5">
        <v>35</v>
      </c>
      <c r="AH570" s="6">
        <v>0.51700000000000002</v>
      </c>
      <c r="AI570" s="5">
        <v>41</v>
      </c>
    </row>
    <row r="571" spans="1:35">
      <c r="A571">
        <v>31</v>
      </c>
      <c r="B571">
        <v>2005</v>
      </c>
      <c r="C571">
        <v>3</v>
      </c>
      <c r="D571" t="s">
        <v>145</v>
      </c>
      <c r="E571" s="2" t="str">
        <f t="shared" si="16"/>
        <v>2005-Ohio State</v>
      </c>
      <c r="F571" s="2" t="s">
        <v>21</v>
      </c>
      <c r="G571" s="2" t="s">
        <v>107</v>
      </c>
      <c r="H571" s="2" t="s">
        <v>107</v>
      </c>
      <c r="I571" t="str">
        <f>CONCATENATE(B571,"-",G571)</f>
        <v>2005-Big Ten</v>
      </c>
      <c r="J571" t="s">
        <v>24</v>
      </c>
      <c r="K571">
        <v>10</v>
      </c>
      <c r="L571">
        <v>2</v>
      </c>
      <c r="M571" s="6">
        <f t="shared" si="17"/>
        <v>0.83333333333333337</v>
      </c>
      <c r="N571" s="3">
        <v>0.3228396142385776</v>
      </c>
      <c r="O571" s="4">
        <v>279.15098049062874</v>
      </c>
      <c r="P571" s="5">
        <v>3</v>
      </c>
      <c r="Q571" s="6">
        <v>0.28284323877065515</v>
      </c>
      <c r="R571" s="5">
        <v>3</v>
      </c>
      <c r="S571" s="4">
        <v>264.56792284771552</v>
      </c>
      <c r="T571" s="4">
        <v>133.73298796171466</v>
      </c>
      <c r="U571" s="5">
        <v>4</v>
      </c>
      <c r="V571" s="4">
        <v>145.41799252891406</v>
      </c>
      <c r="W571" s="5">
        <v>2</v>
      </c>
      <c r="X571" s="6"/>
      <c r="Y571" s="5"/>
      <c r="Z571" s="6"/>
      <c r="AA571" s="5"/>
      <c r="AB571" s="3"/>
      <c r="AC571" s="5"/>
      <c r="AD571" s="3"/>
      <c r="AE571" s="5"/>
      <c r="AF571" s="3"/>
      <c r="AG571" s="5"/>
      <c r="AH571" s="6"/>
      <c r="AI571" s="5"/>
    </row>
    <row r="572" spans="1:35">
      <c r="A572">
        <v>50</v>
      </c>
      <c r="B572">
        <v>2006</v>
      </c>
      <c r="C572">
        <v>4</v>
      </c>
      <c r="D572" t="s">
        <v>145</v>
      </c>
      <c r="E572" s="2" t="str">
        <f t="shared" si="16"/>
        <v>2006-Ohio State</v>
      </c>
      <c r="F572" s="2" t="s">
        <v>21</v>
      </c>
      <c r="G572" s="2" t="s">
        <v>107</v>
      </c>
      <c r="H572" s="2" t="s">
        <v>107</v>
      </c>
      <c r="I572" t="str">
        <f>CONCATENATE(B572,"-",G572)</f>
        <v>2006-Big Ten</v>
      </c>
      <c r="J572" t="s">
        <v>28</v>
      </c>
      <c r="K572">
        <v>12</v>
      </c>
      <c r="L572">
        <v>1</v>
      </c>
      <c r="M572" s="6">
        <f t="shared" si="17"/>
        <v>0.92307692307692313</v>
      </c>
      <c r="N572" s="3">
        <v>0.28018513004386647</v>
      </c>
      <c r="O572" s="4">
        <v>271.52013805605986</v>
      </c>
      <c r="P572" s="5">
        <v>3</v>
      </c>
      <c r="Q572" s="6">
        <v>0.24100667114310584</v>
      </c>
      <c r="R572" s="5">
        <v>5</v>
      </c>
      <c r="S572" s="4">
        <v>256.0370260087733</v>
      </c>
      <c r="T572" s="4">
        <v>134.32979816358187</v>
      </c>
      <c r="U572" s="5">
        <v>6</v>
      </c>
      <c r="V572" s="4">
        <v>137.19033989247799</v>
      </c>
      <c r="W572" s="5">
        <v>4</v>
      </c>
    </row>
    <row r="573" spans="1:35">
      <c r="A573">
        <v>24</v>
      </c>
      <c r="B573">
        <v>2007</v>
      </c>
      <c r="C573">
        <v>2</v>
      </c>
      <c r="D573" t="s">
        <v>145</v>
      </c>
      <c r="E573" s="2" t="str">
        <f t="shared" si="16"/>
        <v>2007-Ohio State</v>
      </c>
      <c r="F573" s="2" t="s">
        <v>21</v>
      </c>
      <c r="G573" s="2" t="s">
        <v>107</v>
      </c>
      <c r="H573" s="2" t="s">
        <v>107</v>
      </c>
      <c r="I573" t="str">
        <f>CONCATENATE(B573,"-",G573)</f>
        <v>2007-Big Ten</v>
      </c>
      <c r="J573" t="s">
        <v>40</v>
      </c>
      <c r="K573">
        <v>11</v>
      </c>
      <c r="L573">
        <v>2</v>
      </c>
      <c r="M573" s="6">
        <f t="shared" si="17"/>
        <v>0.84615384615384615</v>
      </c>
      <c r="N573" s="3">
        <v>0.3344389005574534</v>
      </c>
      <c r="O573" s="4">
        <v>277.62513772320688</v>
      </c>
      <c r="P573" s="5">
        <v>1</v>
      </c>
      <c r="Q573" s="6">
        <v>0.20200000000000001</v>
      </c>
      <c r="R573" s="5">
        <v>8</v>
      </c>
      <c r="S573" s="4">
        <v>266.88778011149066</v>
      </c>
      <c r="T573" s="4">
        <v>129.11642061066732</v>
      </c>
      <c r="U573" s="5">
        <v>3</v>
      </c>
      <c r="V573" s="4">
        <v>148.50871711253953</v>
      </c>
      <c r="W573" s="5">
        <v>1</v>
      </c>
      <c r="X573" s="6">
        <v>0.29099999999999998</v>
      </c>
      <c r="Y573" s="5">
        <v>22</v>
      </c>
      <c r="Z573" s="6">
        <v>-0.443</v>
      </c>
      <c r="AA573" s="5">
        <v>14</v>
      </c>
      <c r="AB573" s="3">
        <v>0.12188355664218478</v>
      </c>
      <c r="AC573" s="5">
        <v>10</v>
      </c>
      <c r="AD573" s="3">
        <v>0.19926642138925355</v>
      </c>
      <c r="AE573" s="5">
        <v>1</v>
      </c>
      <c r="AF573" s="3">
        <v>1.3288922526015082E-2</v>
      </c>
      <c r="AG573" s="5">
        <v>29</v>
      </c>
      <c r="AH573" s="6">
        <v>0.55000000000000004</v>
      </c>
      <c r="AI573" s="5">
        <v>6</v>
      </c>
    </row>
    <row r="574" spans="1:35">
      <c r="A574">
        <v>65</v>
      </c>
      <c r="B574">
        <v>2008</v>
      </c>
      <c r="C574">
        <v>9</v>
      </c>
      <c r="D574" t="s">
        <v>145</v>
      </c>
      <c r="E574" s="2" t="str">
        <f t="shared" si="16"/>
        <v>2008-Ohio State</v>
      </c>
      <c r="F574" s="2" t="s">
        <v>21</v>
      </c>
      <c r="G574" s="2" t="s">
        <v>107</v>
      </c>
      <c r="H574" s="2" t="s">
        <v>107</v>
      </c>
      <c r="I574" t="str">
        <f>CONCATENATE(B574,"-",G574)</f>
        <v>2008-Big Ten</v>
      </c>
      <c r="J574" t="s">
        <v>27</v>
      </c>
      <c r="K574">
        <v>10</v>
      </c>
      <c r="L574">
        <v>3</v>
      </c>
      <c r="M574" s="6">
        <f t="shared" si="17"/>
        <v>0.76923076923076927</v>
      </c>
      <c r="N574" s="3">
        <v>0.25141937040339934</v>
      </c>
      <c r="O574" s="4">
        <v>252.64249065893955</v>
      </c>
      <c r="P574" s="5">
        <v>9</v>
      </c>
      <c r="Q574" s="6">
        <v>0.17</v>
      </c>
      <c r="R574" s="5">
        <v>14</v>
      </c>
      <c r="S574" s="4">
        <v>250.28387408067988</v>
      </c>
      <c r="T574" s="4">
        <v>126.56373301233157</v>
      </c>
      <c r="U574" s="5">
        <v>11</v>
      </c>
      <c r="V574" s="4">
        <v>126.07875764660798</v>
      </c>
      <c r="W574" s="5">
        <v>10</v>
      </c>
      <c r="X574" s="6">
        <v>0.17799999999999999</v>
      </c>
      <c r="Y574" s="5">
        <v>27</v>
      </c>
      <c r="Z574" s="6">
        <v>-0.33600000000000002</v>
      </c>
      <c r="AA574" s="5">
        <v>3</v>
      </c>
      <c r="AB574" s="3">
        <v>9.4197767696653237E-2</v>
      </c>
      <c r="AC574" s="5">
        <v>16</v>
      </c>
      <c r="AD574" s="3">
        <v>0.11702117270066083</v>
      </c>
      <c r="AE574" s="5">
        <v>16</v>
      </c>
      <c r="AF574" s="3">
        <v>4.0200430006085294E-2</v>
      </c>
      <c r="AG574" s="5">
        <v>3</v>
      </c>
      <c r="AH574" s="6">
        <v>0.55700000000000005</v>
      </c>
      <c r="AI574" s="5">
        <v>3</v>
      </c>
    </row>
    <row r="575" spans="1:35">
      <c r="A575">
        <v>53</v>
      </c>
      <c r="B575">
        <v>2009</v>
      </c>
      <c r="C575">
        <v>8</v>
      </c>
      <c r="D575" t="s">
        <v>145</v>
      </c>
      <c r="E575" s="2" t="str">
        <f t="shared" si="16"/>
        <v>2009-Ohio State</v>
      </c>
      <c r="F575" s="2" t="s">
        <v>21</v>
      </c>
      <c r="G575" s="2" t="s">
        <v>107</v>
      </c>
      <c r="H575" s="2" t="s">
        <v>107</v>
      </c>
      <c r="I575" t="str">
        <f>CONCATENATE(B575,"-",G575)</f>
        <v>2009-Big Ten</v>
      </c>
      <c r="J575" t="s">
        <v>40</v>
      </c>
      <c r="K575">
        <v>11</v>
      </c>
      <c r="L575">
        <v>2</v>
      </c>
      <c r="M575" s="6">
        <f t="shared" si="17"/>
        <v>0.84615384615384615</v>
      </c>
      <c r="N575" s="3">
        <v>0.27781469332210235</v>
      </c>
      <c r="O575" s="4">
        <v>251.72615771231605</v>
      </c>
      <c r="P575" s="5">
        <v>10</v>
      </c>
      <c r="Q575" s="6">
        <v>0.23899999999999999</v>
      </c>
      <c r="R575" s="5">
        <v>4</v>
      </c>
      <c r="S575" s="4">
        <v>255.56293866442047</v>
      </c>
      <c r="T575" s="4">
        <v>124.49114337056142</v>
      </c>
      <c r="U575" s="5">
        <v>18</v>
      </c>
      <c r="V575" s="4">
        <v>127.23501434175462</v>
      </c>
      <c r="W575" s="5">
        <v>17</v>
      </c>
      <c r="X575" s="6">
        <v>0.245</v>
      </c>
      <c r="Y575" s="5">
        <v>27</v>
      </c>
      <c r="Z575" s="6">
        <v>-0.62</v>
      </c>
      <c r="AA575" s="5">
        <v>3</v>
      </c>
      <c r="AB575" s="3">
        <v>9.6446290893293388E-2</v>
      </c>
      <c r="AC575" s="5">
        <v>19</v>
      </c>
      <c r="AD575" s="3">
        <v>0.16676781211686267</v>
      </c>
      <c r="AE575" s="5">
        <v>9</v>
      </c>
      <c r="AF575" s="3">
        <v>1.4600590311946245E-2</v>
      </c>
      <c r="AG575" s="5">
        <v>29</v>
      </c>
      <c r="AH575" s="6">
        <v>0.54300000000000004</v>
      </c>
      <c r="AI575" s="5">
        <v>13</v>
      </c>
    </row>
    <row r="576" spans="1:35">
      <c r="A576">
        <v>20</v>
      </c>
      <c r="B576">
        <v>2010</v>
      </c>
      <c r="C576">
        <v>4</v>
      </c>
      <c r="D576" t="s">
        <v>145</v>
      </c>
      <c r="E576" s="2" t="str">
        <f t="shared" si="16"/>
        <v>2010-Ohio State</v>
      </c>
      <c r="F576" s="2" t="s">
        <v>21</v>
      </c>
      <c r="G576" s="2" t="s">
        <v>107</v>
      </c>
      <c r="H576" s="2" t="s">
        <v>107</v>
      </c>
      <c r="I576" t="str">
        <f>CONCATENATE(B576,"-",G576)</f>
        <v>2010-Big Ten</v>
      </c>
      <c r="J576" t="s">
        <v>28</v>
      </c>
      <c r="K576">
        <v>12</v>
      </c>
      <c r="L576">
        <v>1</v>
      </c>
      <c r="M576" s="6">
        <f t="shared" si="17"/>
        <v>0.92307692307692313</v>
      </c>
      <c r="N576" s="3">
        <v>0.33932338933906808</v>
      </c>
      <c r="O576" s="4">
        <v>271.77658515715484</v>
      </c>
      <c r="P576" s="5">
        <v>3</v>
      </c>
      <c r="Q576" s="6">
        <v>0.23400000000000001</v>
      </c>
      <c r="R576" s="5">
        <v>8</v>
      </c>
      <c r="S576" s="4">
        <v>267.86467786781361</v>
      </c>
      <c r="T576" s="4">
        <v>127.76708921230815</v>
      </c>
      <c r="U576" s="5">
        <v>12</v>
      </c>
      <c r="V576" s="4">
        <v>144.00949594484666</v>
      </c>
      <c r="W576" s="5">
        <v>2</v>
      </c>
      <c r="X576" s="6">
        <v>0.33300000000000002</v>
      </c>
      <c r="Y576" s="5">
        <v>16</v>
      </c>
      <c r="Z576" s="6">
        <v>-0.53400000000000003</v>
      </c>
      <c r="AA576" s="5">
        <v>2</v>
      </c>
      <c r="AB576" s="3">
        <v>0.12448254008062434</v>
      </c>
      <c r="AC576" s="5">
        <v>13</v>
      </c>
      <c r="AD576" s="3">
        <v>0.201857662963673</v>
      </c>
      <c r="AE576" s="5">
        <v>2</v>
      </c>
      <c r="AF576" s="3">
        <v>1.2983186294770766E-2</v>
      </c>
      <c r="AG576" s="5">
        <v>36</v>
      </c>
      <c r="AH576" s="6">
        <v>0.54300000000000004</v>
      </c>
      <c r="AI576" s="5">
        <v>10</v>
      </c>
    </row>
    <row r="577" spans="1:35">
      <c r="A577">
        <v>280</v>
      </c>
      <c r="B577">
        <v>2011</v>
      </c>
      <c r="C577">
        <v>36</v>
      </c>
      <c r="D577" t="s">
        <v>145</v>
      </c>
      <c r="E577" s="2" t="str">
        <f t="shared" si="16"/>
        <v>2011-Ohio State</v>
      </c>
      <c r="F577" s="2" t="s">
        <v>21</v>
      </c>
      <c r="G577" s="2" t="s">
        <v>107</v>
      </c>
      <c r="H577" s="2" t="s">
        <v>108</v>
      </c>
      <c r="I577" t="str">
        <f>CONCATENATE(B577,"-",G577)</f>
        <v>2011-Big Ten</v>
      </c>
      <c r="J577" s="4" t="s">
        <v>13</v>
      </c>
      <c r="K577">
        <v>6</v>
      </c>
      <c r="L577">
        <v>7</v>
      </c>
      <c r="M577" s="6">
        <f t="shared" si="17"/>
        <v>0.46153846153846156</v>
      </c>
      <c r="N577" s="3">
        <v>9.3688724183512262E-2</v>
      </c>
      <c r="O577" s="4">
        <v>217.24639993272524</v>
      </c>
      <c r="P577" s="5">
        <v>37</v>
      </c>
      <c r="Q577" s="6">
        <v>8.8999999999999996E-2</v>
      </c>
      <c r="R577" s="5">
        <v>35</v>
      </c>
      <c r="S577" s="4">
        <v>218.73774483670246</v>
      </c>
      <c r="T577" s="4">
        <v>99.078763467593689</v>
      </c>
      <c r="U577" s="5">
        <v>65</v>
      </c>
      <c r="V577" s="4">
        <v>118.16763646513155</v>
      </c>
      <c r="W577" s="5">
        <v>25</v>
      </c>
      <c r="X577" s="6">
        <v>-3.6999999999999998E-2</v>
      </c>
      <c r="Y577" s="5">
        <v>65</v>
      </c>
      <c r="Z577" s="6">
        <v>-0.35699999999999998</v>
      </c>
      <c r="AA577" s="5">
        <v>22</v>
      </c>
      <c r="AB577" s="3">
        <v>-1.472955581279756E-2</v>
      </c>
      <c r="AC577" s="5">
        <v>65</v>
      </c>
      <c r="AD577" s="3">
        <v>9.6398980099671336E-2</v>
      </c>
      <c r="AE577" s="5">
        <v>20</v>
      </c>
      <c r="AF577" s="3">
        <v>1.2019299896638483E-2</v>
      </c>
      <c r="AG577" s="5">
        <v>33</v>
      </c>
      <c r="AH577" s="6">
        <v>0.53300000000000003</v>
      </c>
      <c r="AI577" s="5">
        <v>15</v>
      </c>
    </row>
    <row r="578" spans="1:35">
      <c r="A578">
        <v>38</v>
      </c>
      <c r="B578">
        <v>2012</v>
      </c>
      <c r="C578">
        <v>14</v>
      </c>
      <c r="D578" t="s">
        <v>145</v>
      </c>
      <c r="E578" s="2" t="str">
        <f t="shared" ref="E578:E641" si="18">CONCATENATE(B578,"-",D578)</f>
        <v>2012-Ohio State</v>
      </c>
      <c r="F578" s="2" t="s">
        <v>21</v>
      </c>
      <c r="G578" s="2" t="s">
        <v>107</v>
      </c>
      <c r="H578" s="2" t="s">
        <v>108</v>
      </c>
      <c r="I578" t="str">
        <f>CONCATENATE(B578,"-",G578)</f>
        <v>2012-Big Ten</v>
      </c>
      <c r="J578" s="4" t="s">
        <v>146</v>
      </c>
      <c r="K578">
        <v>12</v>
      </c>
      <c r="L578">
        <v>0</v>
      </c>
      <c r="M578" s="6">
        <f t="shared" ref="M578:M641" si="19">K578/(K578+L578)</f>
        <v>1</v>
      </c>
      <c r="N578" s="3">
        <v>0.22934611752591616</v>
      </c>
      <c r="O578" s="4">
        <v>234.27846702237102</v>
      </c>
      <c r="P578" s="5">
        <v>23</v>
      </c>
      <c r="Q578" s="6">
        <v>0.216</v>
      </c>
      <c r="R578" s="5">
        <v>9</v>
      </c>
      <c r="S578" s="4">
        <v>245.86922350518324</v>
      </c>
      <c r="T578" s="4">
        <v>119.54916104637852</v>
      </c>
      <c r="U578" s="5">
        <v>16</v>
      </c>
      <c r="V578" s="4">
        <v>114.7293059759925</v>
      </c>
      <c r="W578" s="5">
        <v>25</v>
      </c>
      <c r="X578" s="6">
        <v>0.47</v>
      </c>
      <c r="Y578" s="5">
        <v>10</v>
      </c>
      <c r="Z578" s="6">
        <v>-0.48199999999999998</v>
      </c>
      <c r="AA578" s="5">
        <v>15</v>
      </c>
      <c r="AB578" s="3">
        <v>0.12375043909767176</v>
      </c>
      <c r="AC578" s="5">
        <v>13</v>
      </c>
      <c r="AD578" s="3">
        <v>0.11265066096410259</v>
      </c>
      <c r="AE578" s="5">
        <v>20</v>
      </c>
      <c r="AF578" s="3">
        <v>-7.054982535858169E-3</v>
      </c>
      <c r="AG578" s="5">
        <v>82</v>
      </c>
      <c r="AH578" s="6">
        <v>0.505</v>
      </c>
      <c r="AI578" s="5">
        <v>55</v>
      </c>
    </row>
    <row r="579" spans="1:35">
      <c r="A579">
        <v>221</v>
      </c>
      <c r="B579">
        <v>2005</v>
      </c>
      <c r="C579">
        <v>23</v>
      </c>
      <c r="D579" t="s">
        <v>147</v>
      </c>
      <c r="E579" s="2" t="str">
        <f t="shared" si="18"/>
        <v>2005-Oklahoma</v>
      </c>
      <c r="F579" s="2" t="s">
        <v>21</v>
      </c>
      <c r="G579" s="2" t="s">
        <v>51</v>
      </c>
      <c r="H579" s="2" t="s">
        <v>52</v>
      </c>
      <c r="I579" t="str">
        <f>CONCATENATE(B579,"-",G579)</f>
        <v>2005-Big 12</v>
      </c>
      <c r="J579" t="s">
        <v>70</v>
      </c>
      <c r="K579">
        <v>8</v>
      </c>
      <c r="L579">
        <v>4</v>
      </c>
      <c r="M579" s="6">
        <f t="shared" si="19"/>
        <v>0.66666666666666663</v>
      </c>
      <c r="N579" s="3">
        <v>0.12258576513833958</v>
      </c>
      <c r="O579" s="4">
        <v>227.50249124330799</v>
      </c>
      <c r="P579" s="5">
        <v>23</v>
      </c>
      <c r="Q579" s="6">
        <v>0.13448733253775505</v>
      </c>
      <c r="R579" s="5">
        <v>23</v>
      </c>
      <c r="S579" s="4">
        <v>224.51715302766792</v>
      </c>
      <c r="T579" s="4">
        <v>107.82238105146656</v>
      </c>
      <c r="U579" s="5">
        <v>41</v>
      </c>
      <c r="V579" s="4">
        <v>119.68011019184142</v>
      </c>
      <c r="W579" s="5">
        <v>17</v>
      </c>
      <c r="X579" s="6"/>
      <c r="Y579" s="5"/>
      <c r="Z579" s="6"/>
      <c r="AA579" s="5"/>
      <c r="AB579" s="3"/>
      <c r="AC579" s="5"/>
      <c r="AD579" s="3"/>
      <c r="AE579" s="5"/>
      <c r="AF579" s="3"/>
      <c r="AG579" s="5"/>
      <c r="AH579" s="6"/>
      <c r="AI579" s="5"/>
    </row>
    <row r="580" spans="1:35">
      <c r="A580">
        <v>116</v>
      </c>
      <c r="B580">
        <v>2006</v>
      </c>
      <c r="C580">
        <v>12</v>
      </c>
      <c r="D580" t="s">
        <v>147</v>
      </c>
      <c r="E580" s="2" t="str">
        <f t="shared" si="18"/>
        <v>2006-Oklahoma</v>
      </c>
      <c r="F580" s="2" t="s">
        <v>21</v>
      </c>
      <c r="G580" s="2" t="s">
        <v>51</v>
      </c>
      <c r="H580" s="2" t="s">
        <v>52</v>
      </c>
      <c r="I580" t="str">
        <f>CONCATENATE(B580,"-",G580)</f>
        <v>2006-Big 12</v>
      </c>
      <c r="J580" t="s">
        <v>61</v>
      </c>
      <c r="K580">
        <v>11</v>
      </c>
      <c r="L580">
        <v>3</v>
      </c>
      <c r="M580" s="6">
        <f t="shared" si="19"/>
        <v>0.7857142857142857</v>
      </c>
      <c r="N580" s="3">
        <v>0.19716194860320996</v>
      </c>
      <c r="O580" s="4">
        <v>246.20939587226752</v>
      </c>
      <c r="P580" s="5">
        <v>13</v>
      </c>
      <c r="Q580" s="6">
        <v>0.19794960800782346</v>
      </c>
      <c r="R580" s="5">
        <v>14</v>
      </c>
      <c r="S580" s="4">
        <v>239.43238972064199</v>
      </c>
      <c r="T580" s="4">
        <v>116.06627866655296</v>
      </c>
      <c r="U580" s="5">
        <v>26</v>
      </c>
      <c r="V580" s="4">
        <v>130.14311720571456</v>
      </c>
      <c r="W580" s="5">
        <v>10</v>
      </c>
    </row>
    <row r="581" spans="1:35">
      <c r="A581">
        <v>57</v>
      </c>
      <c r="B581">
        <v>2007</v>
      </c>
      <c r="C581">
        <v>7</v>
      </c>
      <c r="D581" t="s">
        <v>147</v>
      </c>
      <c r="E581" s="2" t="str">
        <f t="shared" si="18"/>
        <v>2007-Oklahoma</v>
      </c>
      <c r="F581" s="2" t="s">
        <v>21</v>
      </c>
      <c r="G581" s="2" t="s">
        <v>51</v>
      </c>
      <c r="H581" s="2" t="s">
        <v>52</v>
      </c>
      <c r="I581" t="str">
        <f>CONCATENATE(B581,"-",G581)</f>
        <v>2007-Big 12</v>
      </c>
      <c r="J581" t="s">
        <v>61</v>
      </c>
      <c r="K581">
        <v>11</v>
      </c>
      <c r="L581">
        <v>3</v>
      </c>
      <c r="M581" s="6">
        <f t="shared" si="19"/>
        <v>0.7857142857142857</v>
      </c>
      <c r="N581" s="3">
        <v>0.27275194485711673</v>
      </c>
      <c r="O581" s="4">
        <v>247.87822846652577</v>
      </c>
      <c r="P581" s="5">
        <v>7</v>
      </c>
      <c r="Q581" s="6">
        <v>0.20799999999999999</v>
      </c>
      <c r="R581" s="5">
        <v>7</v>
      </c>
      <c r="S581" s="4">
        <v>254.55038897142333</v>
      </c>
      <c r="T581" s="4">
        <v>118.51457695766648</v>
      </c>
      <c r="U581" s="5">
        <v>15</v>
      </c>
      <c r="V581" s="4">
        <v>129.36365150885928</v>
      </c>
      <c r="W581" s="5">
        <v>7</v>
      </c>
      <c r="X581" s="6">
        <v>0.35599999999999998</v>
      </c>
      <c r="Y581" s="5">
        <v>15</v>
      </c>
      <c r="Z581" s="6">
        <v>-0.40699999999999997</v>
      </c>
      <c r="AA581" s="5">
        <v>16</v>
      </c>
      <c r="AB581" s="3">
        <v>0.10363860613706091</v>
      </c>
      <c r="AC581" s="5">
        <v>16</v>
      </c>
      <c r="AD581" s="3">
        <v>0.14080782508124204</v>
      </c>
      <c r="AE581" s="5">
        <v>11</v>
      </c>
      <c r="AF581" s="3">
        <v>2.8305513638813808E-2</v>
      </c>
      <c r="AG581" s="5">
        <v>8</v>
      </c>
      <c r="AH581" s="6">
        <v>0.52900000000000003</v>
      </c>
      <c r="AI581" s="5">
        <v>20</v>
      </c>
    </row>
    <row r="582" spans="1:35">
      <c r="A582">
        <v>17</v>
      </c>
      <c r="B582">
        <v>2008</v>
      </c>
      <c r="C582">
        <v>4</v>
      </c>
      <c r="D582" t="s">
        <v>147</v>
      </c>
      <c r="E582" s="2" t="str">
        <f t="shared" si="18"/>
        <v>2008-Oklahoma</v>
      </c>
      <c r="F582" s="2" t="s">
        <v>21</v>
      </c>
      <c r="G582" s="2" t="s">
        <v>51</v>
      </c>
      <c r="H582" s="2" t="s">
        <v>52</v>
      </c>
      <c r="I582" t="str">
        <f>CONCATENATE(B582,"-",G582)</f>
        <v>2008-Big 12</v>
      </c>
      <c r="J582" t="s">
        <v>25</v>
      </c>
      <c r="K582">
        <v>12</v>
      </c>
      <c r="L582">
        <v>2</v>
      </c>
      <c r="M582" s="6">
        <f t="shared" si="19"/>
        <v>0.8571428571428571</v>
      </c>
      <c r="N582" s="3">
        <v>0.35415446904820025</v>
      </c>
      <c r="O582" s="4">
        <v>278.73813052359867</v>
      </c>
      <c r="P582" s="5">
        <v>4</v>
      </c>
      <c r="Q582" s="6">
        <v>0.27700000000000002</v>
      </c>
      <c r="R582" s="5">
        <v>3</v>
      </c>
      <c r="S582" s="4">
        <v>270.83089380964003</v>
      </c>
      <c r="T582" s="4">
        <v>133.56273780801922</v>
      </c>
      <c r="U582" s="5">
        <v>4</v>
      </c>
      <c r="V582" s="4">
        <v>145.17539271557948</v>
      </c>
      <c r="W582" s="5">
        <v>4</v>
      </c>
      <c r="X582" s="6">
        <v>0.65200000000000002</v>
      </c>
      <c r="Y582" s="5">
        <v>60</v>
      </c>
      <c r="Z582" s="6">
        <v>-0.36899999999999999</v>
      </c>
      <c r="AA582" s="5">
        <v>4</v>
      </c>
      <c r="AB582" s="3">
        <v>0.19281752222919946</v>
      </c>
      <c r="AC582" s="5">
        <v>3</v>
      </c>
      <c r="AD582" s="3">
        <v>0.1744726356643567</v>
      </c>
      <c r="AE582" s="5">
        <v>5</v>
      </c>
      <c r="AF582" s="3">
        <v>-1.313568884535588E-2</v>
      </c>
      <c r="AG582" s="5">
        <v>89</v>
      </c>
      <c r="AH582" s="6">
        <v>0.53100000000000003</v>
      </c>
      <c r="AI582" s="5">
        <v>21</v>
      </c>
    </row>
    <row r="583" spans="1:35">
      <c r="A583">
        <v>58</v>
      </c>
      <c r="B583">
        <v>2009</v>
      </c>
      <c r="C583">
        <v>9</v>
      </c>
      <c r="D583" t="s">
        <v>147</v>
      </c>
      <c r="E583" s="2" t="str">
        <f t="shared" si="18"/>
        <v>2009-Oklahoma</v>
      </c>
      <c r="F583" s="2" t="s">
        <v>21</v>
      </c>
      <c r="G583" s="2" t="s">
        <v>51</v>
      </c>
      <c r="H583" s="2" t="s">
        <v>52</v>
      </c>
      <c r="I583" t="str">
        <f>CONCATENATE(B583,"-",G583)</f>
        <v>2009-Big 12</v>
      </c>
      <c r="J583" t="s">
        <v>11</v>
      </c>
      <c r="K583">
        <v>8</v>
      </c>
      <c r="L583">
        <v>5</v>
      </c>
      <c r="M583" s="6">
        <f t="shared" si="19"/>
        <v>0.61538461538461542</v>
      </c>
      <c r="N583" s="3">
        <v>0.27261666450285671</v>
      </c>
      <c r="O583" s="4">
        <v>269.0275343990927</v>
      </c>
      <c r="P583" s="5">
        <v>5</v>
      </c>
      <c r="Q583" s="6">
        <v>0.157</v>
      </c>
      <c r="R583" s="5">
        <v>21</v>
      </c>
      <c r="S583" s="4">
        <v>254.52333290057135</v>
      </c>
      <c r="T583" s="4">
        <v>109.70542401336121</v>
      </c>
      <c r="U583" s="5">
        <v>60</v>
      </c>
      <c r="V583" s="4">
        <v>159.32211038573149</v>
      </c>
      <c r="W583" s="5">
        <v>3</v>
      </c>
      <c r="X583" s="6">
        <v>-1E-3</v>
      </c>
      <c r="Y583" s="5">
        <v>60</v>
      </c>
      <c r="Z583" s="6">
        <v>-0.60699999999999998</v>
      </c>
      <c r="AA583" s="5">
        <v>4</v>
      </c>
      <c r="AB583" s="3">
        <v>1.5180610925162765E-2</v>
      </c>
      <c r="AC583" s="5">
        <v>55</v>
      </c>
      <c r="AD583" s="3">
        <v>0.25156247829437911</v>
      </c>
      <c r="AE583" s="5">
        <v>1</v>
      </c>
      <c r="AF583" s="3">
        <v>5.8735752833148367E-3</v>
      </c>
      <c r="AG583" s="5">
        <v>48</v>
      </c>
      <c r="AH583" s="6">
        <v>0.504</v>
      </c>
      <c r="AI583" s="5">
        <v>55</v>
      </c>
    </row>
    <row r="584" spans="1:35">
      <c r="A584">
        <v>46</v>
      </c>
      <c r="B584">
        <v>2010</v>
      </c>
      <c r="C584">
        <v>8</v>
      </c>
      <c r="D584" t="s">
        <v>147</v>
      </c>
      <c r="E584" s="2" t="str">
        <f t="shared" si="18"/>
        <v>2010-Oklahoma</v>
      </c>
      <c r="F584" s="2" t="s">
        <v>21</v>
      </c>
      <c r="G584" s="2" t="s">
        <v>51</v>
      </c>
      <c r="H584" s="2" t="s">
        <v>52</v>
      </c>
      <c r="I584" t="str">
        <f>CONCATENATE(B584,"-",G584)</f>
        <v>2010-Big 12</v>
      </c>
      <c r="J584" t="s">
        <v>25</v>
      </c>
      <c r="K584">
        <v>12</v>
      </c>
      <c r="L584">
        <v>2</v>
      </c>
      <c r="M584" s="6">
        <f t="shared" si="19"/>
        <v>0.8571428571428571</v>
      </c>
      <c r="N584" s="3">
        <v>0.28416687355067161</v>
      </c>
      <c r="O584" s="4">
        <v>249.67491605090814</v>
      </c>
      <c r="P584" s="5">
        <v>8</v>
      </c>
      <c r="Q584" s="6">
        <v>0.23100000000000001</v>
      </c>
      <c r="R584" s="5">
        <v>9</v>
      </c>
      <c r="S584" s="4">
        <v>256.83337471013431</v>
      </c>
      <c r="T584" s="4">
        <v>125.515665481093</v>
      </c>
      <c r="U584" s="5">
        <v>6</v>
      </c>
      <c r="V584" s="4">
        <v>124.15925056981514</v>
      </c>
      <c r="W584" s="5">
        <v>8</v>
      </c>
      <c r="X584" s="6">
        <v>0.39800000000000002</v>
      </c>
      <c r="Y584" s="5">
        <v>13</v>
      </c>
      <c r="Z584" s="6">
        <v>-0.48399999999999999</v>
      </c>
      <c r="AA584" s="5">
        <v>4</v>
      </c>
      <c r="AB584" s="3">
        <v>0.1292049960851028</v>
      </c>
      <c r="AC584" s="5">
        <v>10</v>
      </c>
      <c r="AD584" s="3">
        <v>0.13914441036757352</v>
      </c>
      <c r="AE584" s="5">
        <v>9</v>
      </c>
      <c r="AF584" s="3">
        <v>1.5817467097995277E-2</v>
      </c>
      <c r="AG584" s="5">
        <v>27</v>
      </c>
      <c r="AH584" s="6">
        <v>0.51500000000000001</v>
      </c>
      <c r="AI584" s="5">
        <v>42</v>
      </c>
    </row>
    <row r="585" spans="1:35">
      <c r="A585">
        <v>54</v>
      </c>
      <c r="B585">
        <v>2011</v>
      </c>
      <c r="C585">
        <v>8</v>
      </c>
      <c r="D585" t="s">
        <v>147</v>
      </c>
      <c r="E585" s="2" t="str">
        <f t="shared" si="18"/>
        <v>2011-Oklahoma</v>
      </c>
      <c r="F585" s="2" t="s">
        <v>21</v>
      </c>
      <c r="G585" s="2" t="s">
        <v>51</v>
      </c>
      <c r="H585" s="2" t="s">
        <v>51</v>
      </c>
      <c r="I585" t="str">
        <f>CONCATENATE(B585,"-",G585)</f>
        <v>2011-Big 12</v>
      </c>
      <c r="J585" s="4" t="s">
        <v>27</v>
      </c>
      <c r="K585">
        <v>10</v>
      </c>
      <c r="L585">
        <v>3</v>
      </c>
      <c r="M585" s="6">
        <f t="shared" si="19"/>
        <v>0.76923076923076927</v>
      </c>
      <c r="N585" s="3">
        <v>0.27696426510088712</v>
      </c>
      <c r="O585" s="4">
        <v>252.87207764762513</v>
      </c>
      <c r="P585" s="5">
        <v>7</v>
      </c>
      <c r="Q585" s="6">
        <v>0.24</v>
      </c>
      <c r="R585" s="5">
        <v>4</v>
      </c>
      <c r="S585" s="4">
        <v>255.39285302017743</v>
      </c>
      <c r="T585" s="4">
        <v>115.65177404518984</v>
      </c>
      <c r="U585" s="5">
        <v>22</v>
      </c>
      <c r="V585" s="4">
        <v>137.22030360243531</v>
      </c>
      <c r="W585" s="5">
        <v>7</v>
      </c>
      <c r="X585" s="6">
        <v>0.38600000000000001</v>
      </c>
      <c r="Y585" s="5">
        <v>18</v>
      </c>
      <c r="Z585" s="6">
        <v>-0.46400000000000002</v>
      </c>
      <c r="AA585" s="5">
        <v>12</v>
      </c>
      <c r="AB585" s="3">
        <v>0.10190904285153016</v>
      </c>
      <c r="AC585" s="5">
        <v>20</v>
      </c>
      <c r="AD585" s="3">
        <v>0.16567297636449224</v>
      </c>
      <c r="AE585" s="5">
        <v>7</v>
      </c>
      <c r="AF585" s="3">
        <v>9.3822458848646789E-3</v>
      </c>
      <c r="AG585" s="5">
        <v>43</v>
      </c>
      <c r="AH585" s="6">
        <v>0.55900000000000005</v>
      </c>
      <c r="AI585" s="5">
        <v>4</v>
      </c>
    </row>
    <row r="586" spans="1:35">
      <c r="A586">
        <v>23</v>
      </c>
      <c r="B586">
        <v>2012</v>
      </c>
      <c r="C586">
        <v>8</v>
      </c>
      <c r="D586" t="s">
        <v>147</v>
      </c>
      <c r="E586" s="2" t="str">
        <f t="shared" si="18"/>
        <v>2012-Oklahoma</v>
      </c>
      <c r="F586" s="2" t="s">
        <v>21</v>
      </c>
      <c r="G586" s="2" t="s">
        <v>51</v>
      </c>
      <c r="H586" s="2" t="s">
        <v>51</v>
      </c>
      <c r="I586" t="str">
        <f>CONCATENATE(B586,"-",G586)</f>
        <v>2012-Big 12</v>
      </c>
      <c r="J586" s="4" t="s">
        <v>27</v>
      </c>
      <c r="K586">
        <v>10</v>
      </c>
      <c r="L586">
        <v>3</v>
      </c>
      <c r="M586" s="6">
        <f t="shared" si="19"/>
        <v>0.76923076923076927</v>
      </c>
      <c r="N586" s="3">
        <v>0.26968381256165835</v>
      </c>
      <c r="O586" s="4">
        <v>246.26714609549674</v>
      </c>
      <c r="P586" s="5">
        <v>9</v>
      </c>
      <c r="Q586" s="6">
        <v>0.24299999999999999</v>
      </c>
      <c r="R586" s="5">
        <v>6</v>
      </c>
      <c r="S586" s="4">
        <v>253.93676251233165</v>
      </c>
      <c r="T586" s="4">
        <v>125.32688186154434</v>
      </c>
      <c r="U586" s="5">
        <v>6</v>
      </c>
      <c r="V586" s="4">
        <v>120.94026423395242</v>
      </c>
      <c r="W586" s="5">
        <v>15</v>
      </c>
      <c r="X586" s="6">
        <v>0.53500000000000003</v>
      </c>
      <c r="Y586" s="5">
        <v>4</v>
      </c>
      <c r="Z586" s="6">
        <v>-0.33900000000000002</v>
      </c>
      <c r="AA586" s="5">
        <v>25</v>
      </c>
      <c r="AB586" s="3">
        <v>0.15044187649241481</v>
      </c>
      <c r="AC586" s="5">
        <v>6</v>
      </c>
      <c r="AD586" s="3">
        <v>0.10565693340037691</v>
      </c>
      <c r="AE586" s="5">
        <v>23</v>
      </c>
      <c r="AF586" s="3">
        <v>1.3585002668866636E-2</v>
      </c>
      <c r="AG586" s="5">
        <v>34</v>
      </c>
      <c r="AH586" s="6">
        <v>0.51200000000000001</v>
      </c>
      <c r="AI586" s="5">
        <v>44</v>
      </c>
    </row>
    <row r="587" spans="1:35">
      <c r="A587">
        <v>641</v>
      </c>
      <c r="B587">
        <v>2005</v>
      </c>
      <c r="C587">
        <v>85</v>
      </c>
      <c r="D587" t="s">
        <v>148</v>
      </c>
      <c r="E587" s="2" t="str">
        <f t="shared" si="18"/>
        <v>2005-Oklahoma State</v>
      </c>
      <c r="F587" s="2" t="s">
        <v>21</v>
      </c>
      <c r="G587" s="2" t="s">
        <v>51</v>
      </c>
      <c r="H587" s="2" t="s">
        <v>52</v>
      </c>
      <c r="I587" t="str">
        <f>CONCATENATE(B587,"-",G587)</f>
        <v>2005-Big 12</v>
      </c>
      <c r="J587" t="s">
        <v>8</v>
      </c>
      <c r="K587">
        <v>4</v>
      </c>
      <c r="L587">
        <v>7</v>
      </c>
      <c r="M587" s="6">
        <f t="shared" si="19"/>
        <v>0.36363636363636365</v>
      </c>
      <c r="N587" s="3">
        <v>-8.3702954837270055E-2</v>
      </c>
      <c r="O587" s="4">
        <v>184.97554608037854</v>
      </c>
      <c r="P587" s="5">
        <v>90</v>
      </c>
      <c r="Q587" s="6">
        <v>-7.0470376691219333E-2</v>
      </c>
      <c r="R587" s="5">
        <v>82</v>
      </c>
      <c r="S587" s="4">
        <v>183.25940903254599</v>
      </c>
      <c r="T587" s="4">
        <v>90.879946852128015</v>
      </c>
      <c r="U587" s="5">
        <v>92</v>
      </c>
      <c r="V587" s="4">
        <v>94.095599228250521</v>
      </c>
      <c r="W587" s="5">
        <v>80</v>
      </c>
      <c r="X587" s="6"/>
      <c r="Y587" s="5"/>
      <c r="Z587" s="6"/>
      <c r="AA587" s="5"/>
      <c r="AB587" s="3"/>
      <c r="AC587" s="5"/>
      <c r="AD587" s="3"/>
      <c r="AE587" s="5"/>
      <c r="AF587" s="3"/>
      <c r="AG587" s="5"/>
      <c r="AH587" s="6"/>
      <c r="AI587" s="5"/>
    </row>
    <row r="588" spans="1:35">
      <c r="A588">
        <v>281</v>
      </c>
      <c r="B588">
        <v>2006</v>
      </c>
      <c r="C588">
        <v>31</v>
      </c>
      <c r="D588" t="s">
        <v>148</v>
      </c>
      <c r="E588" s="2" t="str">
        <f t="shared" si="18"/>
        <v>2006-Oklahoma State</v>
      </c>
      <c r="F588" s="2" t="s">
        <v>21</v>
      </c>
      <c r="G588" s="2" t="s">
        <v>51</v>
      </c>
      <c r="H588" s="2" t="s">
        <v>52</v>
      </c>
      <c r="I588" t="str">
        <f>CONCATENATE(B588,"-",G588)</f>
        <v>2006-Big 12</v>
      </c>
      <c r="J588" t="s">
        <v>12</v>
      </c>
      <c r="K588">
        <v>7</v>
      </c>
      <c r="L588">
        <v>6</v>
      </c>
      <c r="M588" s="6">
        <f t="shared" si="19"/>
        <v>0.53846153846153844</v>
      </c>
      <c r="N588" s="3">
        <v>9.3034212446306844E-2</v>
      </c>
      <c r="O588" s="4">
        <v>222.06737466663429</v>
      </c>
      <c r="P588" s="5">
        <v>35</v>
      </c>
      <c r="Q588" s="6">
        <v>0.10700441687715775</v>
      </c>
      <c r="R588" s="5">
        <v>31</v>
      </c>
      <c r="S588" s="4">
        <v>218.60684248926137</v>
      </c>
      <c r="T588" s="4">
        <v>117.01834003101052</v>
      </c>
      <c r="U588" s="5">
        <v>21</v>
      </c>
      <c r="V588" s="4">
        <v>105.04903463562377</v>
      </c>
      <c r="W588" s="5">
        <v>50</v>
      </c>
    </row>
    <row r="589" spans="1:35">
      <c r="A589">
        <v>306</v>
      </c>
      <c r="B589">
        <v>2007</v>
      </c>
      <c r="C589">
        <v>42</v>
      </c>
      <c r="D589" t="s">
        <v>148</v>
      </c>
      <c r="E589" s="2" t="str">
        <f t="shared" si="18"/>
        <v>2007-Oklahoma State</v>
      </c>
      <c r="F589" s="2" t="s">
        <v>21</v>
      </c>
      <c r="G589" s="2" t="s">
        <v>51</v>
      </c>
      <c r="H589" s="2" t="s">
        <v>52</v>
      </c>
      <c r="I589" t="str">
        <f>CONCATENATE(B589,"-",G589)</f>
        <v>2007-Big 12</v>
      </c>
      <c r="J589" t="s">
        <v>12</v>
      </c>
      <c r="K589">
        <v>7</v>
      </c>
      <c r="L589">
        <v>6</v>
      </c>
      <c r="M589" s="6">
        <f t="shared" si="19"/>
        <v>0.53846153846153844</v>
      </c>
      <c r="N589" s="3">
        <v>7.896994439039523E-2</v>
      </c>
      <c r="O589" s="4">
        <v>224.99478833009584</v>
      </c>
      <c r="P589" s="5">
        <v>28</v>
      </c>
      <c r="Q589" s="6">
        <v>4.7E-2</v>
      </c>
      <c r="R589" s="5">
        <v>50</v>
      </c>
      <c r="S589" s="4">
        <v>215.79398887807903</v>
      </c>
      <c r="T589" s="4">
        <v>125.6385627188134</v>
      </c>
      <c r="U589" s="5">
        <v>7</v>
      </c>
      <c r="V589" s="4">
        <v>99.35622561128244</v>
      </c>
      <c r="W589" s="5">
        <v>67</v>
      </c>
      <c r="X589" s="6">
        <v>0.375</v>
      </c>
      <c r="Y589" s="5">
        <v>14</v>
      </c>
      <c r="Z589" s="6">
        <v>0.16500000000000001</v>
      </c>
      <c r="AA589" s="5">
        <v>79</v>
      </c>
      <c r="AB589" s="3">
        <v>0.12640729196098843</v>
      </c>
      <c r="AC589" s="5">
        <v>9</v>
      </c>
      <c r="AD589" s="3">
        <v>-3.7342982054102594E-2</v>
      </c>
      <c r="AE589" s="5">
        <v>74</v>
      </c>
      <c r="AF589" s="3">
        <v>-1.0094365516490612E-2</v>
      </c>
      <c r="AG589" s="5">
        <v>83</v>
      </c>
      <c r="AH589" s="6">
        <v>0.50600000000000001</v>
      </c>
      <c r="AI589" s="5">
        <v>48</v>
      </c>
    </row>
    <row r="590" spans="1:35">
      <c r="A590">
        <v>159</v>
      </c>
      <c r="B590">
        <v>2008</v>
      </c>
      <c r="C590">
        <v>16</v>
      </c>
      <c r="D590" t="s">
        <v>148</v>
      </c>
      <c r="E590" s="2" t="str">
        <f t="shared" si="18"/>
        <v>2008-Oklahoma State</v>
      </c>
      <c r="F590" s="2" t="s">
        <v>21</v>
      </c>
      <c r="G590" s="2" t="s">
        <v>51</v>
      </c>
      <c r="H590" s="2" t="s">
        <v>52</v>
      </c>
      <c r="I590" t="str">
        <f>CONCATENATE(B590,"-",G590)</f>
        <v>2008-Big 12</v>
      </c>
      <c r="J590" t="s">
        <v>10</v>
      </c>
      <c r="K590">
        <v>9</v>
      </c>
      <c r="L590">
        <v>4</v>
      </c>
      <c r="M590" s="6">
        <f t="shared" si="19"/>
        <v>0.69230769230769229</v>
      </c>
      <c r="N590" s="3">
        <v>0.16202961827247567</v>
      </c>
      <c r="O590" s="4">
        <v>236.52162742211618</v>
      </c>
      <c r="P590" s="5">
        <v>16</v>
      </c>
      <c r="Q590" s="6">
        <v>8.7999999999999995E-2</v>
      </c>
      <c r="R590" s="5">
        <v>36</v>
      </c>
      <c r="S590" s="4">
        <v>232.40592365449513</v>
      </c>
      <c r="T590" s="4">
        <v>127.12528829027291</v>
      </c>
      <c r="U590" s="5">
        <v>10</v>
      </c>
      <c r="V590" s="4">
        <v>109.39633913184329</v>
      </c>
      <c r="W590" s="5">
        <v>37</v>
      </c>
      <c r="X590" s="6">
        <v>0.53700000000000003</v>
      </c>
      <c r="Y590" s="5">
        <v>70</v>
      </c>
      <c r="Z590" s="6">
        <v>0.193</v>
      </c>
      <c r="AA590" s="5">
        <v>21</v>
      </c>
      <c r="AB590" s="3">
        <v>0.15592745961592797</v>
      </c>
      <c r="AC590" s="5">
        <v>6</v>
      </c>
      <c r="AD590" s="3">
        <v>-1.6915424549534635E-2</v>
      </c>
      <c r="AE590" s="5">
        <v>68</v>
      </c>
      <c r="AF590" s="3">
        <v>2.3017583206082316E-2</v>
      </c>
      <c r="AG590" s="5">
        <v>12</v>
      </c>
      <c r="AH590" s="6">
        <v>0.52800000000000002</v>
      </c>
      <c r="AI590" s="5">
        <v>25</v>
      </c>
    </row>
    <row r="591" spans="1:35">
      <c r="A591">
        <v>230</v>
      </c>
      <c r="B591">
        <v>2009</v>
      </c>
      <c r="C591">
        <v>33</v>
      </c>
      <c r="D591" t="s">
        <v>148</v>
      </c>
      <c r="E591" s="2" t="str">
        <f t="shared" si="18"/>
        <v>2009-Oklahoma State</v>
      </c>
      <c r="F591" s="2" t="s">
        <v>21</v>
      </c>
      <c r="G591" s="2" t="s">
        <v>51</v>
      </c>
      <c r="H591" s="2" t="s">
        <v>52</v>
      </c>
      <c r="I591" t="str">
        <f>CONCATENATE(B591,"-",G591)</f>
        <v>2009-Big 12</v>
      </c>
      <c r="J591" t="s">
        <v>10</v>
      </c>
      <c r="K591">
        <v>9</v>
      </c>
      <c r="L591">
        <v>4</v>
      </c>
      <c r="M591" s="6">
        <f t="shared" si="19"/>
        <v>0.69230769230769229</v>
      </c>
      <c r="N591" s="3">
        <v>0.11656753455938736</v>
      </c>
      <c r="O591" s="4">
        <v>227.47588207204126</v>
      </c>
      <c r="P591" s="5">
        <v>29</v>
      </c>
      <c r="Q591" s="6">
        <v>6.6000000000000003E-2</v>
      </c>
      <c r="R591" s="5">
        <v>42</v>
      </c>
      <c r="S591" s="4">
        <v>223.31350691187748</v>
      </c>
      <c r="T591" s="4">
        <v>104.70635878081539</v>
      </c>
      <c r="U591" s="5">
        <v>51</v>
      </c>
      <c r="V591" s="4">
        <v>122.76952329122589</v>
      </c>
      <c r="W591" s="5">
        <v>12</v>
      </c>
      <c r="X591" s="6">
        <v>-5.7000000000000002E-2</v>
      </c>
      <c r="Y591" s="5">
        <v>70</v>
      </c>
      <c r="Z591" s="6">
        <v>-0.372</v>
      </c>
      <c r="AA591" s="5">
        <v>21</v>
      </c>
      <c r="AB591" s="3">
        <v>-7.7475712186823422E-3</v>
      </c>
      <c r="AC591" s="5">
        <v>66</v>
      </c>
      <c r="AD591" s="3">
        <v>0.11311707076380335</v>
      </c>
      <c r="AE591" s="5">
        <v>17</v>
      </c>
      <c r="AF591" s="3">
        <v>1.1198035014266349E-2</v>
      </c>
      <c r="AG591" s="5">
        <v>36</v>
      </c>
      <c r="AH591" s="6">
        <v>0.495</v>
      </c>
      <c r="AI591" s="5">
        <v>64</v>
      </c>
    </row>
    <row r="592" spans="1:35">
      <c r="A592">
        <v>70</v>
      </c>
      <c r="B592">
        <v>2010</v>
      </c>
      <c r="C592">
        <v>11</v>
      </c>
      <c r="D592" t="s">
        <v>148</v>
      </c>
      <c r="E592" s="2" t="str">
        <f t="shared" si="18"/>
        <v>2010-Oklahoma State</v>
      </c>
      <c r="F592" s="2" t="s">
        <v>21</v>
      </c>
      <c r="G592" s="2" t="s">
        <v>51</v>
      </c>
      <c r="H592" s="2" t="s">
        <v>52</v>
      </c>
      <c r="I592" t="str">
        <f>CONCATENATE(B592,"-",G592)</f>
        <v>2010-Big 12</v>
      </c>
      <c r="J592" t="s">
        <v>40</v>
      </c>
      <c r="K592">
        <v>11</v>
      </c>
      <c r="L592">
        <v>2</v>
      </c>
      <c r="M592" s="6">
        <f t="shared" si="19"/>
        <v>0.84615384615384615</v>
      </c>
      <c r="N592" s="3">
        <v>0.24821563797898982</v>
      </c>
      <c r="O592" s="4">
        <v>246.27782785289585</v>
      </c>
      <c r="P592" s="5">
        <v>10</v>
      </c>
      <c r="Q592" s="6">
        <v>0.184</v>
      </c>
      <c r="R592" s="5">
        <v>17</v>
      </c>
      <c r="S592" s="4">
        <v>249.64312759579798</v>
      </c>
      <c r="T592" s="4">
        <v>125.31288605287969</v>
      </c>
      <c r="U592" s="5">
        <v>8</v>
      </c>
      <c r="V592" s="4">
        <v>120.96494180001615</v>
      </c>
      <c r="W592" s="5">
        <v>11</v>
      </c>
      <c r="X592" s="6">
        <v>0.316</v>
      </c>
      <c r="Y592" s="5">
        <v>19</v>
      </c>
      <c r="Z592" s="6">
        <v>-0.33</v>
      </c>
      <c r="AA592" s="5">
        <v>23</v>
      </c>
      <c r="AB592" s="3">
        <v>0.11489999539587628</v>
      </c>
      <c r="AC592" s="5">
        <v>15</v>
      </c>
      <c r="AD592" s="3">
        <v>0.10458039567042191</v>
      </c>
      <c r="AE592" s="5">
        <v>18</v>
      </c>
      <c r="AF592" s="3">
        <v>2.8735246912691633E-2</v>
      </c>
      <c r="AG592" s="5">
        <v>7</v>
      </c>
      <c r="AH592" s="6">
        <v>0.52700000000000002</v>
      </c>
      <c r="AI592" s="5">
        <v>27</v>
      </c>
    </row>
    <row r="593" spans="1:35">
      <c r="A593">
        <v>10</v>
      </c>
      <c r="B593">
        <v>2011</v>
      </c>
      <c r="C593">
        <v>3</v>
      </c>
      <c r="D593" t="s">
        <v>148</v>
      </c>
      <c r="E593" s="2" t="str">
        <f t="shared" si="18"/>
        <v>2011-Oklahoma State</v>
      </c>
      <c r="F593" s="2" t="s">
        <v>21</v>
      </c>
      <c r="G593" s="2" t="s">
        <v>51</v>
      </c>
      <c r="H593" s="2" t="s">
        <v>51</v>
      </c>
      <c r="I593" t="str">
        <f>CONCATENATE(B593,"-",G593)</f>
        <v>2011-Big 12</v>
      </c>
      <c r="J593" s="4" t="s">
        <v>28</v>
      </c>
      <c r="K593">
        <v>12</v>
      </c>
      <c r="L593">
        <v>1</v>
      </c>
      <c r="M593" s="6">
        <f t="shared" si="19"/>
        <v>0.92307692307692313</v>
      </c>
      <c r="N593" s="3">
        <v>0.3790209282822421</v>
      </c>
      <c r="O593" s="4">
        <v>266.2061535752851</v>
      </c>
      <c r="P593" s="5">
        <v>4</v>
      </c>
      <c r="Q593" s="6">
        <v>0.311</v>
      </c>
      <c r="R593" s="5">
        <v>2</v>
      </c>
      <c r="S593" s="4">
        <v>275.80418565644845</v>
      </c>
      <c r="T593" s="4">
        <v>139.41585653652987</v>
      </c>
      <c r="U593" s="5">
        <v>2</v>
      </c>
      <c r="V593" s="4">
        <v>126.79029703875526</v>
      </c>
      <c r="W593" s="5">
        <v>13</v>
      </c>
      <c r="X593" s="6">
        <v>0.41399999999999998</v>
      </c>
      <c r="Y593" s="5">
        <v>12</v>
      </c>
      <c r="Z593" s="6">
        <v>-0.72799999999999998</v>
      </c>
      <c r="AA593" s="5">
        <v>3</v>
      </c>
      <c r="AB593" s="3">
        <v>0.17215725606475013</v>
      </c>
      <c r="AC593" s="5">
        <v>4</v>
      </c>
      <c r="AD593" s="3">
        <v>0.18183345294044884</v>
      </c>
      <c r="AE593" s="5">
        <v>4</v>
      </c>
      <c r="AF593" s="3">
        <v>2.5030219277043155E-2</v>
      </c>
      <c r="AG593" s="5">
        <v>7</v>
      </c>
      <c r="AH593" s="6">
        <v>0.55800000000000005</v>
      </c>
      <c r="AI593" s="5">
        <v>5</v>
      </c>
    </row>
    <row r="594" spans="1:35">
      <c r="A594">
        <v>34</v>
      </c>
      <c r="B594">
        <v>2012</v>
      </c>
      <c r="C594">
        <v>12</v>
      </c>
      <c r="D594" t="s">
        <v>148</v>
      </c>
      <c r="E594" s="2" t="str">
        <f t="shared" si="18"/>
        <v>2012-Oklahoma State</v>
      </c>
      <c r="F594" s="2" t="s">
        <v>21</v>
      </c>
      <c r="G594" s="2" t="s">
        <v>51</v>
      </c>
      <c r="H594" s="2" t="s">
        <v>51</v>
      </c>
      <c r="I594" t="str">
        <f>CONCATENATE(B594,"-",G594)</f>
        <v>2012-Big 12</v>
      </c>
      <c r="J594" s="4" t="s">
        <v>11</v>
      </c>
      <c r="K594">
        <v>8</v>
      </c>
      <c r="L594">
        <v>5</v>
      </c>
      <c r="M594" s="6">
        <f t="shared" si="19"/>
        <v>0.61538461538461542</v>
      </c>
      <c r="N594" s="3">
        <v>0.25260772695075917</v>
      </c>
      <c r="O594" s="4">
        <v>241.34866452401457</v>
      </c>
      <c r="P594" s="5">
        <v>15</v>
      </c>
      <c r="Q594" s="6">
        <v>0.185</v>
      </c>
      <c r="R594" s="5">
        <v>14</v>
      </c>
      <c r="S594" s="4">
        <v>250.52154539015183</v>
      </c>
      <c r="T594" s="4">
        <v>118.7803212033904</v>
      </c>
      <c r="U594" s="5">
        <v>14</v>
      </c>
      <c r="V594" s="4">
        <v>122.56834332062417</v>
      </c>
      <c r="W594" s="5">
        <v>12</v>
      </c>
      <c r="X594" s="6">
        <v>0.505</v>
      </c>
      <c r="Y594" s="5">
        <v>7</v>
      </c>
      <c r="Z594" s="6">
        <v>-0.27700000000000002</v>
      </c>
      <c r="AA594" s="5">
        <v>30</v>
      </c>
      <c r="AB594" s="3">
        <v>0.127516813786068</v>
      </c>
      <c r="AC594" s="5">
        <v>12</v>
      </c>
      <c r="AD594" s="3">
        <v>9.9713462373273942E-2</v>
      </c>
      <c r="AE594" s="5">
        <v>24</v>
      </c>
      <c r="AF594" s="3">
        <v>2.5377450791417226E-2</v>
      </c>
      <c r="AG594" s="5">
        <v>10</v>
      </c>
      <c r="AH594" s="6">
        <v>0.49099999999999999</v>
      </c>
      <c r="AI594" s="5">
        <v>75</v>
      </c>
    </row>
    <row r="595" spans="1:35">
      <c r="A595">
        <v>695</v>
      </c>
      <c r="B595">
        <v>2005</v>
      </c>
      <c r="C595">
        <v>90</v>
      </c>
      <c r="D595" t="s">
        <v>149</v>
      </c>
      <c r="E595" s="2" t="str">
        <f t="shared" si="18"/>
        <v>2005-Ole Miss</v>
      </c>
      <c r="F595" s="2" t="s">
        <v>21</v>
      </c>
      <c r="G595" s="2" t="s">
        <v>22</v>
      </c>
      <c r="H595" s="2" t="s">
        <v>23</v>
      </c>
      <c r="I595" t="str">
        <f>CONCATENATE(B595,"-",G595)</f>
        <v>2005-SEC</v>
      </c>
      <c r="J595" t="s">
        <v>32</v>
      </c>
      <c r="K595">
        <v>3</v>
      </c>
      <c r="L595">
        <v>8</v>
      </c>
      <c r="M595" s="6">
        <f t="shared" si="19"/>
        <v>0.27272727272727271</v>
      </c>
      <c r="N595" s="3">
        <v>-0.11018836593918621</v>
      </c>
      <c r="O595" s="4">
        <v>178.92613176790729</v>
      </c>
      <c r="P595" s="5">
        <v>96</v>
      </c>
      <c r="Q595" s="6">
        <v>-9.390750523869637E-2</v>
      </c>
      <c r="R595" s="5">
        <v>88</v>
      </c>
      <c r="S595" s="4">
        <v>177.96232681216276</v>
      </c>
      <c r="T595" s="4">
        <v>79.864696887264955</v>
      </c>
      <c r="U595" s="5">
        <v>109</v>
      </c>
      <c r="V595" s="4">
        <v>99.061434880642338</v>
      </c>
      <c r="W595" s="5">
        <v>68</v>
      </c>
      <c r="X595" s="6"/>
      <c r="Y595" s="5"/>
      <c r="Z595" s="6"/>
      <c r="AA595" s="5"/>
      <c r="AB595" s="3"/>
      <c r="AC595" s="5"/>
      <c r="AD595" s="3"/>
      <c r="AE595" s="5"/>
      <c r="AF595" s="3"/>
      <c r="AG595" s="5"/>
      <c r="AH595" s="6"/>
      <c r="AI595" s="5"/>
    </row>
    <row r="596" spans="1:35">
      <c r="A596">
        <v>610</v>
      </c>
      <c r="B596">
        <v>2006</v>
      </c>
      <c r="C596">
        <v>74</v>
      </c>
      <c r="D596" t="s">
        <v>149</v>
      </c>
      <c r="E596" s="2" t="str">
        <f t="shared" si="18"/>
        <v>2006-Ole Miss</v>
      </c>
      <c r="F596" s="2" t="s">
        <v>21</v>
      </c>
      <c r="G596" s="2" t="s">
        <v>22</v>
      </c>
      <c r="H596" s="2" t="s">
        <v>23</v>
      </c>
      <c r="I596" t="str">
        <f>CONCATENATE(B596,"-",G596)</f>
        <v>2006-SEC</v>
      </c>
      <c r="J596" t="s">
        <v>9</v>
      </c>
      <c r="K596">
        <v>4</v>
      </c>
      <c r="L596">
        <v>8</v>
      </c>
      <c r="M596" s="6">
        <f t="shared" si="19"/>
        <v>0.33333333333333331</v>
      </c>
      <c r="N596" s="3">
        <v>-6.6436922669361992E-2</v>
      </c>
      <c r="O596" s="4">
        <v>186.93918920427751</v>
      </c>
      <c r="P596" s="5">
        <v>86</v>
      </c>
      <c r="Q596" s="6">
        <v>-4.124388871293308E-2</v>
      </c>
      <c r="R596" s="5">
        <v>68</v>
      </c>
      <c r="S596" s="4">
        <v>186.7126154661276</v>
      </c>
      <c r="T596" s="4">
        <v>91.237231850413181</v>
      </c>
      <c r="U596" s="5">
        <v>98</v>
      </c>
      <c r="V596" s="4">
        <v>95.701957353864316</v>
      </c>
      <c r="W596" s="5">
        <v>71</v>
      </c>
    </row>
    <row r="597" spans="1:35">
      <c r="A597">
        <v>650</v>
      </c>
      <c r="B597">
        <v>2007</v>
      </c>
      <c r="C597">
        <v>77</v>
      </c>
      <c r="D597" t="s">
        <v>149</v>
      </c>
      <c r="E597" s="2" t="str">
        <f t="shared" si="18"/>
        <v>2007-Ole Miss</v>
      </c>
      <c r="F597" s="2" t="s">
        <v>21</v>
      </c>
      <c r="G597" s="2" t="s">
        <v>22</v>
      </c>
      <c r="H597" s="2" t="s">
        <v>23</v>
      </c>
      <c r="I597" t="str">
        <f>CONCATENATE(B597,"-",G597)</f>
        <v>2007-SEC</v>
      </c>
      <c r="J597" t="s">
        <v>18</v>
      </c>
      <c r="K597">
        <v>3</v>
      </c>
      <c r="L597">
        <v>9</v>
      </c>
      <c r="M597" s="6">
        <f t="shared" si="19"/>
        <v>0.25</v>
      </c>
      <c r="N597" s="3">
        <v>-8.9115427058043914E-2</v>
      </c>
      <c r="O597" s="4">
        <v>193.00005789110799</v>
      </c>
      <c r="P597" s="5">
        <v>76</v>
      </c>
      <c r="Q597" s="6">
        <v>-6.5000000000000002E-2</v>
      </c>
      <c r="R597" s="5">
        <v>75</v>
      </c>
      <c r="S597" s="4">
        <v>182.17691458839121</v>
      </c>
      <c r="T597" s="4">
        <v>96.238683899047615</v>
      </c>
      <c r="U597" s="5">
        <v>78</v>
      </c>
      <c r="V597" s="4">
        <v>96.761373992060356</v>
      </c>
      <c r="W597" s="5">
        <v>74</v>
      </c>
      <c r="X597" s="6">
        <v>-5.8000000000000003E-2</v>
      </c>
      <c r="Y597" s="5">
        <v>66</v>
      </c>
      <c r="Z597" s="6">
        <v>5.2999999999999999E-2</v>
      </c>
      <c r="AA597" s="5">
        <v>63</v>
      </c>
      <c r="AB597" s="3">
        <v>-2.7009143364466026E-2</v>
      </c>
      <c r="AC597" s="5">
        <v>72</v>
      </c>
      <c r="AD597" s="3">
        <v>-2.5651389928426121E-2</v>
      </c>
      <c r="AE597" s="5">
        <v>69</v>
      </c>
      <c r="AF597" s="3">
        <v>-3.6454893765151763E-2</v>
      </c>
      <c r="AG597" s="5">
        <v>112</v>
      </c>
      <c r="AH597" s="6">
        <v>0.46100000000000002</v>
      </c>
      <c r="AI597" s="5">
        <v>108</v>
      </c>
    </row>
    <row r="598" spans="1:35">
      <c r="A598">
        <v>68</v>
      </c>
      <c r="B598">
        <v>2008</v>
      </c>
      <c r="C598">
        <v>10</v>
      </c>
      <c r="D598" t="s">
        <v>149</v>
      </c>
      <c r="E598" s="2" t="str">
        <f t="shared" si="18"/>
        <v>2008-Ole Miss</v>
      </c>
      <c r="F598" s="2" t="s">
        <v>21</v>
      </c>
      <c r="G598" s="2" t="s">
        <v>22</v>
      </c>
      <c r="H598" s="2" t="s">
        <v>23</v>
      </c>
      <c r="I598" t="str">
        <f>CONCATENATE(B598,"-",G598)</f>
        <v>2008-SEC</v>
      </c>
      <c r="J598" t="s">
        <v>10</v>
      </c>
      <c r="K598">
        <v>9</v>
      </c>
      <c r="L598">
        <v>4</v>
      </c>
      <c r="M598" s="6">
        <f t="shared" si="19"/>
        <v>0.69230769230769229</v>
      </c>
      <c r="N598" s="3">
        <v>0.24977433199606328</v>
      </c>
      <c r="O598" s="4">
        <v>244.37599072490048</v>
      </c>
      <c r="P598" s="5">
        <v>12</v>
      </c>
      <c r="Q598" s="6">
        <v>0.215</v>
      </c>
      <c r="R598" s="5">
        <v>7</v>
      </c>
      <c r="S598" s="4">
        <v>249.95486639921265</v>
      </c>
      <c r="T598" s="4">
        <v>126.39013225510324</v>
      </c>
      <c r="U598" s="5">
        <v>12</v>
      </c>
      <c r="V598" s="4">
        <v>117.98585846979721</v>
      </c>
      <c r="W598" s="5">
        <v>17</v>
      </c>
      <c r="X598" s="6">
        <v>0.36799999999999999</v>
      </c>
      <c r="Y598" s="5">
        <v>47</v>
      </c>
      <c r="Z598" s="6">
        <v>-0.41099999999999998</v>
      </c>
      <c r="AA598" s="5">
        <v>12</v>
      </c>
      <c r="AB598" s="3">
        <v>0.12558032069600741</v>
      </c>
      <c r="AC598" s="5">
        <v>10</v>
      </c>
      <c r="AD598" s="3">
        <v>0.10757354873196413</v>
      </c>
      <c r="AE598" s="5">
        <v>17</v>
      </c>
      <c r="AF598" s="3">
        <v>1.6620462568091725E-2</v>
      </c>
      <c r="AG598" s="5">
        <v>22</v>
      </c>
      <c r="AH598" s="6">
        <v>0.51900000000000002</v>
      </c>
      <c r="AI598" s="5">
        <v>33</v>
      </c>
    </row>
    <row r="599" spans="1:35">
      <c r="A599">
        <v>147</v>
      </c>
      <c r="B599">
        <v>2009</v>
      </c>
      <c r="C599">
        <v>19</v>
      </c>
      <c r="D599" t="s">
        <v>149</v>
      </c>
      <c r="E599" s="2" t="str">
        <f t="shared" si="18"/>
        <v>2009-Ole Miss</v>
      </c>
      <c r="F599" s="2" t="s">
        <v>21</v>
      </c>
      <c r="G599" s="2" t="s">
        <v>22</v>
      </c>
      <c r="H599" s="2" t="s">
        <v>23</v>
      </c>
      <c r="I599" t="str">
        <f>CONCATENATE(B599,"-",G599)</f>
        <v>2009-SEC</v>
      </c>
      <c r="J599" t="s">
        <v>10</v>
      </c>
      <c r="K599">
        <v>9</v>
      </c>
      <c r="L599">
        <v>4</v>
      </c>
      <c r="M599" s="6">
        <f t="shared" si="19"/>
        <v>0.69230769230769229</v>
      </c>
      <c r="N599" s="3">
        <v>0.16918970136033701</v>
      </c>
      <c r="O599" s="4">
        <v>231.07840214599298</v>
      </c>
      <c r="P599" s="5">
        <v>21</v>
      </c>
      <c r="Q599" s="6">
        <v>0.125</v>
      </c>
      <c r="R599" s="5">
        <v>27</v>
      </c>
      <c r="S599" s="4">
        <v>233.83794027206739</v>
      </c>
      <c r="T599" s="4">
        <v>112.72339313334572</v>
      </c>
      <c r="U599" s="5">
        <v>44</v>
      </c>
      <c r="V599" s="4">
        <v>118.35500901264726</v>
      </c>
      <c r="W599" s="5">
        <v>28</v>
      </c>
      <c r="X599" s="6">
        <v>9.0999999999999998E-2</v>
      </c>
      <c r="Y599" s="5">
        <v>47</v>
      </c>
      <c r="Z599" s="6">
        <v>-0.47399999999999998</v>
      </c>
      <c r="AA599" s="5">
        <v>12</v>
      </c>
      <c r="AB599" s="3">
        <v>3.876196603342464E-2</v>
      </c>
      <c r="AC599" s="5">
        <v>45</v>
      </c>
      <c r="AD599" s="3">
        <v>0.1182393311914193</v>
      </c>
      <c r="AE599" s="5">
        <v>16</v>
      </c>
      <c r="AF599" s="3">
        <v>1.2188404135493061E-2</v>
      </c>
      <c r="AG599" s="5">
        <v>33</v>
      </c>
      <c r="AH599" s="6">
        <v>0.49399999999999999</v>
      </c>
      <c r="AI599" s="5">
        <v>66</v>
      </c>
    </row>
    <row r="600" spans="1:35">
      <c r="A600">
        <v>470</v>
      </c>
      <c r="B600">
        <v>2010</v>
      </c>
      <c r="C600">
        <v>60</v>
      </c>
      <c r="D600" t="s">
        <v>149</v>
      </c>
      <c r="E600" s="2" t="str">
        <f t="shared" si="18"/>
        <v>2010-Ole Miss</v>
      </c>
      <c r="F600" s="2" t="s">
        <v>21</v>
      </c>
      <c r="G600" s="2" t="s">
        <v>22</v>
      </c>
      <c r="H600" s="2" t="s">
        <v>23</v>
      </c>
      <c r="I600" t="str">
        <f>CONCATENATE(B600,"-",G600)</f>
        <v>2010-SEC</v>
      </c>
      <c r="J600" t="s">
        <v>9</v>
      </c>
      <c r="K600">
        <v>4</v>
      </c>
      <c r="L600">
        <v>8</v>
      </c>
      <c r="M600" s="6">
        <f t="shared" si="19"/>
        <v>0.33333333333333331</v>
      </c>
      <c r="N600" s="3">
        <v>2.3873374457825981E-4</v>
      </c>
      <c r="O600" s="4">
        <v>201.26633810973348</v>
      </c>
      <c r="P600" s="5">
        <v>66</v>
      </c>
      <c r="Q600" s="6">
        <v>-1.4999999999999999E-2</v>
      </c>
      <c r="R600" s="5">
        <v>61</v>
      </c>
      <c r="S600" s="4">
        <v>200.04774674891564</v>
      </c>
      <c r="T600" s="4">
        <v>102.72275760755106</v>
      </c>
      <c r="U600" s="5">
        <v>55</v>
      </c>
      <c r="V600" s="4">
        <v>98.543580502182422</v>
      </c>
      <c r="W600" s="5">
        <v>59</v>
      </c>
      <c r="X600" s="6">
        <v>7.0000000000000001E-3</v>
      </c>
      <c r="Y600" s="5">
        <v>63</v>
      </c>
      <c r="Z600" s="6">
        <v>-3.7999999999999999E-2</v>
      </c>
      <c r="AA600" s="5">
        <v>51</v>
      </c>
      <c r="AB600" s="3">
        <v>1.1230599992500684E-3</v>
      </c>
      <c r="AC600" s="5">
        <v>64</v>
      </c>
      <c r="AD600" s="3">
        <v>-5.7462079402030852E-3</v>
      </c>
      <c r="AE600" s="5">
        <v>56</v>
      </c>
      <c r="AF600" s="3">
        <v>4.8618816855312769E-3</v>
      </c>
      <c r="AG600" s="5">
        <v>55</v>
      </c>
      <c r="AH600" s="6">
        <v>0.48799999999999999</v>
      </c>
      <c r="AI600" s="5">
        <v>72</v>
      </c>
    </row>
    <row r="601" spans="1:35">
      <c r="A601">
        <v>804</v>
      </c>
      <c r="B601">
        <v>2011</v>
      </c>
      <c r="C601">
        <v>100</v>
      </c>
      <c r="D601" t="s">
        <v>149</v>
      </c>
      <c r="E601" s="2" t="str">
        <f t="shared" si="18"/>
        <v>2011-Ole Miss</v>
      </c>
      <c r="F601" s="2" t="s">
        <v>21</v>
      </c>
      <c r="G601" s="2" t="s">
        <v>22</v>
      </c>
      <c r="H601" s="2" t="s">
        <v>23</v>
      </c>
      <c r="I601" t="str">
        <f>CONCATENATE(B601,"-",G601)</f>
        <v>2011-SEC</v>
      </c>
      <c r="J601" s="4" t="s">
        <v>45</v>
      </c>
      <c r="K601">
        <v>2</v>
      </c>
      <c r="L601">
        <v>10</v>
      </c>
      <c r="M601" s="6">
        <f t="shared" si="19"/>
        <v>0.16666666666666666</v>
      </c>
      <c r="N601" s="3">
        <v>-0.16642093204217973</v>
      </c>
      <c r="O601" s="4">
        <v>180.93631484601025</v>
      </c>
      <c r="P601" s="5">
        <v>99</v>
      </c>
      <c r="Q601" s="6">
        <v>-0.14299999999999999</v>
      </c>
      <c r="R601" s="5">
        <v>98</v>
      </c>
      <c r="S601" s="4">
        <v>166.71581359156406</v>
      </c>
      <c r="T601" s="4">
        <v>88.557941838003998</v>
      </c>
      <c r="U601" s="5">
        <v>100</v>
      </c>
      <c r="V601" s="4">
        <v>92.378373008006264</v>
      </c>
      <c r="W601" s="5">
        <v>86</v>
      </c>
      <c r="X601" s="6">
        <v>-0.52400000000000002</v>
      </c>
      <c r="Y601" s="5">
        <v>114</v>
      </c>
      <c r="Z601" s="6">
        <v>0.17399999999999999</v>
      </c>
      <c r="AA601" s="5">
        <v>77</v>
      </c>
      <c r="AB601" s="3">
        <v>-0.12540354991373032</v>
      </c>
      <c r="AC601" s="5">
        <v>110</v>
      </c>
      <c r="AD601" s="3">
        <v>-6.2113814222639882E-2</v>
      </c>
      <c r="AE601" s="5">
        <v>78</v>
      </c>
      <c r="AF601" s="3">
        <v>2.1096432094190487E-2</v>
      </c>
      <c r="AG601" s="5">
        <v>13</v>
      </c>
      <c r="AH601" s="6">
        <v>0.46600000000000003</v>
      </c>
      <c r="AI601" s="5">
        <v>102</v>
      </c>
    </row>
    <row r="602" spans="1:35">
      <c r="A602">
        <v>117</v>
      </c>
      <c r="B602">
        <v>2012</v>
      </c>
      <c r="C602">
        <v>40</v>
      </c>
      <c r="D602" t="s">
        <v>149</v>
      </c>
      <c r="E602" s="2" t="str">
        <f t="shared" si="18"/>
        <v>2012-Ole Miss</v>
      </c>
      <c r="F602" s="2" t="s">
        <v>21</v>
      </c>
      <c r="G602" s="2" t="s">
        <v>22</v>
      </c>
      <c r="H602" s="2" t="s">
        <v>23</v>
      </c>
      <c r="I602" t="str">
        <f>CONCATENATE(B602,"-",G602)</f>
        <v>2012-SEC</v>
      </c>
      <c r="J602" s="4" t="s">
        <v>12</v>
      </c>
      <c r="K602">
        <v>7</v>
      </c>
      <c r="L602">
        <v>6</v>
      </c>
      <c r="M602" s="6">
        <f t="shared" si="19"/>
        <v>0.53846153846153844</v>
      </c>
      <c r="N602" s="3">
        <v>9.6400204407903367E-2</v>
      </c>
      <c r="O602" s="4">
        <v>229.21731478138909</v>
      </c>
      <c r="P602" s="5">
        <v>27</v>
      </c>
      <c r="Q602" s="6">
        <v>6.8000000000000005E-2</v>
      </c>
      <c r="R602" s="5">
        <v>42</v>
      </c>
      <c r="S602" s="4">
        <v>219.28004088158067</v>
      </c>
      <c r="T602" s="4">
        <v>115.27259384984572</v>
      </c>
      <c r="U602" s="5">
        <v>17</v>
      </c>
      <c r="V602" s="4">
        <v>113.94472093154337</v>
      </c>
      <c r="W602" s="5">
        <v>21</v>
      </c>
      <c r="X602" s="6">
        <v>0.18</v>
      </c>
      <c r="Y602" s="5">
        <v>36</v>
      </c>
      <c r="Z602" s="6">
        <v>-0.17100000000000001</v>
      </c>
      <c r="AA602" s="5">
        <v>43</v>
      </c>
      <c r="AB602" s="3">
        <v>6.3439402457785593E-2</v>
      </c>
      <c r="AC602" s="5">
        <v>34</v>
      </c>
      <c r="AD602" s="3">
        <v>5.8363860663625221E-2</v>
      </c>
      <c r="AE602" s="5">
        <v>34</v>
      </c>
      <c r="AF602" s="3">
        <v>-2.5403058713507457E-2</v>
      </c>
      <c r="AG602" s="5">
        <v>111</v>
      </c>
      <c r="AH602" s="6">
        <v>0.45700000000000002</v>
      </c>
      <c r="AI602" s="5">
        <v>108</v>
      </c>
    </row>
    <row r="603" spans="1:35">
      <c r="A603">
        <v>173</v>
      </c>
      <c r="B603">
        <v>2005</v>
      </c>
      <c r="C603">
        <v>17</v>
      </c>
      <c r="D603" t="s">
        <v>150</v>
      </c>
      <c r="E603" s="2" t="str">
        <f t="shared" si="18"/>
        <v>2005-Oregon</v>
      </c>
      <c r="F603" s="2" t="s">
        <v>21</v>
      </c>
      <c r="G603" s="2" t="s">
        <v>31</v>
      </c>
      <c r="H603" s="2" t="s">
        <v>31</v>
      </c>
      <c r="I603" t="str">
        <f>CONCATENATE(B603,"-",G603)</f>
        <v>2005-Pac-10</v>
      </c>
      <c r="J603" t="s">
        <v>24</v>
      </c>
      <c r="K603">
        <v>10</v>
      </c>
      <c r="L603">
        <v>2</v>
      </c>
      <c r="M603" s="6">
        <f t="shared" si="19"/>
        <v>0.83333333333333337</v>
      </c>
      <c r="N603" s="3">
        <v>0.15073174172593085</v>
      </c>
      <c r="O603" s="4">
        <v>230.36749732792748</v>
      </c>
      <c r="P603" s="5">
        <v>19</v>
      </c>
      <c r="Q603" s="6">
        <v>0.17679211147487828</v>
      </c>
      <c r="R603" s="5">
        <v>15</v>
      </c>
      <c r="S603" s="4">
        <v>230.14634834518617</v>
      </c>
      <c r="T603" s="4">
        <v>110.00840533617564</v>
      </c>
      <c r="U603" s="5">
        <v>36</v>
      </c>
      <c r="V603" s="4">
        <v>120.35909199175182</v>
      </c>
      <c r="W603" s="5">
        <v>16</v>
      </c>
      <c r="X603" s="6"/>
      <c r="Y603" s="5"/>
      <c r="Z603" s="6"/>
      <c r="AA603" s="5"/>
      <c r="AB603" s="3"/>
      <c r="AC603" s="5"/>
      <c r="AD603" s="3"/>
      <c r="AE603" s="5"/>
      <c r="AF603" s="3"/>
      <c r="AG603" s="5"/>
      <c r="AH603" s="6"/>
      <c r="AI603" s="5"/>
    </row>
    <row r="604" spans="1:35">
      <c r="A604">
        <v>343</v>
      </c>
      <c r="B604">
        <v>2006</v>
      </c>
      <c r="C604">
        <v>43</v>
      </c>
      <c r="D604" t="s">
        <v>150</v>
      </c>
      <c r="E604" s="2" t="str">
        <f t="shared" si="18"/>
        <v>2006-Oregon</v>
      </c>
      <c r="F604" s="2" t="s">
        <v>21</v>
      </c>
      <c r="G604" s="2" t="s">
        <v>31</v>
      </c>
      <c r="H604" s="2" t="s">
        <v>31</v>
      </c>
      <c r="I604" t="str">
        <f>CONCATENATE(B604,"-",G604)</f>
        <v>2006-Pac-10</v>
      </c>
      <c r="J604" t="s">
        <v>12</v>
      </c>
      <c r="K604">
        <v>7</v>
      </c>
      <c r="L604">
        <v>6</v>
      </c>
      <c r="M604" s="6">
        <f t="shared" si="19"/>
        <v>0.53846153846153844</v>
      </c>
      <c r="N604" s="3">
        <v>5.9034836683292437E-2</v>
      </c>
      <c r="O604" s="4">
        <v>217.29719049919606</v>
      </c>
      <c r="P604" s="5">
        <v>41</v>
      </c>
      <c r="Q604" s="6">
        <v>6.2184820120778819E-2</v>
      </c>
      <c r="R604" s="5">
        <v>40</v>
      </c>
      <c r="S604" s="4">
        <v>211.80696733665849</v>
      </c>
      <c r="T604" s="4">
        <v>111.71572983713705</v>
      </c>
      <c r="U604" s="5">
        <v>35</v>
      </c>
      <c r="V604" s="4">
        <v>105.58146066205903</v>
      </c>
      <c r="W604" s="5">
        <v>48</v>
      </c>
    </row>
    <row r="605" spans="1:35">
      <c r="A605">
        <v>52</v>
      </c>
      <c r="B605">
        <v>2007</v>
      </c>
      <c r="C605">
        <v>6</v>
      </c>
      <c r="D605" t="s">
        <v>150</v>
      </c>
      <c r="E605" s="2" t="str">
        <f t="shared" si="18"/>
        <v>2007-Oregon</v>
      </c>
      <c r="F605" s="2" t="s">
        <v>21</v>
      </c>
      <c r="G605" s="2" t="s">
        <v>31</v>
      </c>
      <c r="H605" s="2" t="s">
        <v>31</v>
      </c>
      <c r="I605" t="str">
        <f>CONCATENATE(B605,"-",G605)</f>
        <v>2007-Pac-10</v>
      </c>
      <c r="J605" t="s">
        <v>10</v>
      </c>
      <c r="K605">
        <v>9</v>
      </c>
      <c r="L605">
        <v>4</v>
      </c>
      <c r="M605" s="6">
        <f t="shared" si="19"/>
        <v>0.69230769230769229</v>
      </c>
      <c r="N605" s="3">
        <v>0.27812698971395955</v>
      </c>
      <c r="O605" s="4">
        <v>243.97294863460831</v>
      </c>
      <c r="P605" s="5">
        <v>10</v>
      </c>
      <c r="Q605" s="6">
        <v>0.25600000000000001</v>
      </c>
      <c r="R605" s="5">
        <v>4</v>
      </c>
      <c r="S605" s="4">
        <v>255.62539794279189</v>
      </c>
      <c r="T605" s="4">
        <v>128.48858970005548</v>
      </c>
      <c r="U605" s="5">
        <v>4</v>
      </c>
      <c r="V605" s="4">
        <v>115.48435893455283</v>
      </c>
      <c r="W605" s="5">
        <v>22</v>
      </c>
      <c r="X605" s="6">
        <v>0.49199999999999999</v>
      </c>
      <c r="Y605" s="5">
        <v>5</v>
      </c>
      <c r="Z605" s="6">
        <v>-0.497</v>
      </c>
      <c r="AA605" s="5">
        <v>9</v>
      </c>
      <c r="AB605" s="3">
        <v>0.15385865085036701</v>
      </c>
      <c r="AC605" s="5">
        <v>3</v>
      </c>
      <c r="AD605" s="3">
        <v>0.11791182236504896</v>
      </c>
      <c r="AE605" s="5">
        <v>15</v>
      </c>
      <c r="AF605" s="3">
        <v>6.3565164985436001E-3</v>
      </c>
      <c r="AG605" s="5">
        <v>47</v>
      </c>
      <c r="AH605" s="6">
        <v>0.51900000000000002</v>
      </c>
      <c r="AI605" s="5">
        <v>30</v>
      </c>
    </row>
    <row r="606" spans="1:35">
      <c r="A606">
        <v>162</v>
      </c>
      <c r="B606">
        <v>2008</v>
      </c>
      <c r="C606">
        <v>17</v>
      </c>
      <c r="D606" t="s">
        <v>150</v>
      </c>
      <c r="E606" s="2" t="str">
        <f t="shared" si="18"/>
        <v>2008-Oregon</v>
      </c>
      <c r="F606" s="2" t="s">
        <v>21</v>
      </c>
      <c r="G606" s="2" t="s">
        <v>31</v>
      </c>
      <c r="H606" s="2" t="s">
        <v>31</v>
      </c>
      <c r="I606" t="str">
        <f>CONCATENATE(B606,"-",G606)</f>
        <v>2008-Pac-10</v>
      </c>
      <c r="J606" t="s">
        <v>27</v>
      </c>
      <c r="K606">
        <v>10</v>
      </c>
      <c r="L606">
        <v>3</v>
      </c>
      <c r="M606" s="6">
        <f t="shared" si="19"/>
        <v>0.76923076923076927</v>
      </c>
      <c r="N606" s="3">
        <v>0.16028225115073272</v>
      </c>
      <c r="O606" s="4">
        <v>236.03804342665879</v>
      </c>
      <c r="P606" s="5">
        <v>17</v>
      </c>
      <c r="Q606" s="6">
        <v>0.107</v>
      </c>
      <c r="R606" s="5">
        <v>27</v>
      </c>
      <c r="S606" s="4">
        <v>232.05645023014654</v>
      </c>
      <c r="T606" s="4">
        <v>120.86839730674075</v>
      </c>
      <c r="U606" s="5">
        <v>14</v>
      </c>
      <c r="V606" s="4">
        <v>115.16964611991803</v>
      </c>
      <c r="W606" s="5">
        <v>21</v>
      </c>
      <c r="X606" s="6">
        <v>0.28299999999999997</v>
      </c>
      <c r="Y606" s="5">
        <v>7</v>
      </c>
      <c r="Z606" s="6">
        <v>-0.19600000000000001</v>
      </c>
      <c r="AA606" s="5">
        <v>24</v>
      </c>
      <c r="AB606" s="3">
        <v>9.6225069979252911E-2</v>
      </c>
      <c r="AC606" s="5">
        <v>14</v>
      </c>
      <c r="AD606" s="3">
        <v>6.3916585113501984E-2</v>
      </c>
      <c r="AE606" s="5">
        <v>27</v>
      </c>
      <c r="AF606" s="3">
        <v>1.4059605797781075E-4</v>
      </c>
      <c r="AG606" s="5">
        <v>62</v>
      </c>
      <c r="AH606" s="6">
        <v>0.51500000000000001</v>
      </c>
      <c r="AI606" s="5">
        <v>36</v>
      </c>
    </row>
    <row r="607" spans="1:35">
      <c r="A607">
        <v>110</v>
      </c>
      <c r="B607">
        <v>2009</v>
      </c>
      <c r="C607">
        <v>14</v>
      </c>
      <c r="D607" t="s">
        <v>150</v>
      </c>
      <c r="E607" s="2" t="str">
        <f t="shared" si="18"/>
        <v>2009-Oregon</v>
      </c>
      <c r="F607" s="2" t="s">
        <v>21</v>
      </c>
      <c r="G607" s="2" t="s">
        <v>31</v>
      </c>
      <c r="H607" s="2" t="s">
        <v>31</v>
      </c>
      <c r="I607" t="str">
        <f>CONCATENATE(B607,"-",G607)</f>
        <v>2009-Pac-10</v>
      </c>
      <c r="J607" t="s">
        <v>27</v>
      </c>
      <c r="K607">
        <v>10</v>
      </c>
      <c r="L607">
        <v>3</v>
      </c>
      <c r="M607" s="6">
        <f t="shared" si="19"/>
        <v>0.76923076923076927</v>
      </c>
      <c r="N607" s="3">
        <v>0.20152677902528726</v>
      </c>
      <c r="O607" s="4">
        <v>230.50973546674692</v>
      </c>
      <c r="P607" s="5">
        <v>24</v>
      </c>
      <c r="Q607" s="6">
        <v>0.20200000000000001</v>
      </c>
      <c r="R607" s="5">
        <v>9</v>
      </c>
      <c r="S607" s="4">
        <v>240.30535580505745</v>
      </c>
      <c r="T607" s="4">
        <v>111.84975697568865</v>
      </c>
      <c r="U607" s="5">
        <v>28</v>
      </c>
      <c r="V607" s="4">
        <v>118.65997849105828</v>
      </c>
      <c r="W607" s="5">
        <v>16</v>
      </c>
      <c r="X607" s="6">
        <v>0.48799999999999999</v>
      </c>
      <c r="Y607" s="5">
        <v>7</v>
      </c>
      <c r="Z607" s="6">
        <v>-0.33200000000000002</v>
      </c>
      <c r="AA607" s="5">
        <v>24</v>
      </c>
      <c r="AB607" s="3">
        <v>0.10283745035105922</v>
      </c>
      <c r="AC607" s="5">
        <v>18</v>
      </c>
      <c r="AD607" s="3">
        <v>9.5276967741684523E-2</v>
      </c>
      <c r="AE607" s="5">
        <v>22</v>
      </c>
      <c r="AF607" s="3">
        <v>3.4123609325435109E-3</v>
      </c>
      <c r="AG607" s="5">
        <v>52</v>
      </c>
      <c r="AH607" s="6">
        <v>0.505</v>
      </c>
      <c r="AI607" s="5">
        <v>50</v>
      </c>
    </row>
    <row r="608" spans="1:35">
      <c r="A608">
        <v>59</v>
      </c>
      <c r="B608">
        <v>2010</v>
      </c>
      <c r="C608">
        <v>9</v>
      </c>
      <c r="D608" t="s">
        <v>150</v>
      </c>
      <c r="E608" s="2" t="str">
        <f t="shared" si="18"/>
        <v>2010-Oregon</v>
      </c>
      <c r="F608" s="2" t="s">
        <v>21</v>
      </c>
      <c r="G608" s="2" t="s">
        <v>31</v>
      </c>
      <c r="H608" s="2" t="s">
        <v>31</v>
      </c>
      <c r="I608" t="str">
        <f>CONCATENATE(B608,"-",G608)</f>
        <v>2010-Pac-10</v>
      </c>
      <c r="J608" t="s">
        <v>28</v>
      </c>
      <c r="K608">
        <v>12</v>
      </c>
      <c r="L608">
        <v>1</v>
      </c>
      <c r="M608" s="6">
        <f t="shared" si="19"/>
        <v>0.92307692307692313</v>
      </c>
      <c r="N608" s="3">
        <v>0.26519199075561067</v>
      </c>
      <c r="O608" s="4">
        <v>248.90522580279296</v>
      </c>
      <c r="P608" s="5">
        <v>9</v>
      </c>
      <c r="Q608" s="6">
        <v>0.26700000000000002</v>
      </c>
      <c r="R608" s="5">
        <v>4</v>
      </c>
      <c r="S608" s="4">
        <v>253.03839815112212</v>
      </c>
      <c r="T608" s="4">
        <v>117.29772915718257</v>
      </c>
      <c r="U608" s="5">
        <v>11</v>
      </c>
      <c r="V608" s="4">
        <v>131.60749664561038</v>
      </c>
      <c r="W608" s="5">
        <v>3</v>
      </c>
      <c r="X608" s="6">
        <v>0.33800000000000002</v>
      </c>
      <c r="Y608" s="5">
        <v>15</v>
      </c>
      <c r="Z608" s="6">
        <v>-0.45800000000000002</v>
      </c>
      <c r="AA608" s="5">
        <v>8</v>
      </c>
      <c r="AB608" s="3">
        <v>9.6602081604434786E-2</v>
      </c>
      <c r="AC608" s="5">
        <v>16</v>
      </c>
      <c r="AD608" s="3">
        <v>0.15517067965590903</v>
      </c>
      <c r="AE608" s="5">
        <v>6</v>
      </c>
      <c r="AF608" s="3">
        <v>1.3419229495266836E-2</v>
      </c>
      <c r="AG608" s="5">
        <v>34</v>
      </c>
      <c r="AH608" s="6">
        <v>0.54400000000000004</v>
      </c>
      <c r="AI608" s="5">
        <v>9</v>
      </c>
    </row>
    <row r="609" spans="1:35">
      <c r="A609">
        <v>21</v>
      </c>
      <c r="B609">
        <v>2011</v>
      </c>
      <c r="C609">
        <v>4</v>
      </c>
      <c r="D609" t="s">
        <v>150</v>
      </c>
      <c r="E609" s="2" t="str">
        <f t="shared" si="18"/>
        <v>2011-Oregon</v>
      </c>
      <c r="F609" s="2" t="s">
        <v>21</v>
      </c>
      <c r="G609" s="2" t="s">
        <v>34</v>
      </c>
      <c r="H609" s="2" t="s">
        <v>71</v>
      </c>
      <c r="I609" t="str">
        <f>CONCATENATE(B609,"-",G609)</f>
        <v>2011-Pac-12</v>
      </c>
      <c r="J609" s="4" t="s">
        <v>25</v>
      </c>
      <c r="K609">
        <v>12</v>
      </c>
      <c r="L609">
        <v>2</v>
      </c>
      <c r="M609" s="6">
        <f t="shared" si="19"/>
        <v>0.8571428571428571</v>
      </c>
      <c r="N609" s="3">
        <v>0.33764652507598264</v>
      </c>
      <c r="O609" s="4">
        <v>264.61594582204259</v>
      </c>
      <c r="P609" s="5">
        <v>5</v>
      </c>
      <c r="Q609" s="6">
        <v>0.23200000000000001</v>
      </c>
      <c r="R609" s="5">
        <v>6</v>
      </c>
      <c r="S609" s="4">
        <v>267.52930501519654</v>
      </c>
      <c r="T609" s="4">
        <v>134.19461122985572</v>
      </c>
      <c r="U609" s="5">
        <v>7</v>
      </c>
      <c r="V609" s="4">
        <v>130.42133459218684</v>
      </c>
      <c r="W609" s="5">
        <v>12</v>
      </c>
      <c r="X609" s="6">
        <v>0.46100000000000002</v>
      </c>
      <c r="Y609" s="5">
        <v>10</v>
      </c>
      <c r="Z609" s="6">
        <v>-0.54900000000000004</v>
      </c>
      <c r="AA609" s="5">
        <v>5</v>
      </c>
      <c r="AB609" s="3">
        <v>0.1656345445001878</v>
      </c>
      <c r="AC609" s="5">
        <v>7</v>
      </c>
      <c r="AD609" s="3">
        <v>0.16160542445495196</v>
      </c>
      <c r="AE609" s="5">
        <v>12</v>
      </c>
      <c r="AF609" s="3">
        <v>1.0406556120842927E-2</v>
      </c>
      <c r="AG609" s="5">
        <v>39</v>
      </c>
      <c r="AH609" s="6">
        <v>0.50800000000000001</v>
      </c>
      <c r="AI609" s="5">
        <v>44</v>
      </c>
    </row>
    <row r="610" spans="1:35">
      <c r="A610">
        <v>61</v>
      </c>
      <c r="B610">
        <v>2012</v>
      </c>
      <c r="C610">
        <v>2</v>
      </c>
      <c r="D610" t="s">
        <v>150</v>
      </c>
      <c r="E610" s="2" t="str">
        <f t="shared" si="18"/>
        <v>2012-Oregon</v>
      </c>
      <c r="F610" s="2" t="s">
        <v>21</v>
      </c>
      <c r="G610" s="2" t="s">
        <v>34</v>
      </c>
      <c r="H610" s="2" t="s">
        <v>71</v>
      </c>
      <c r="I610" t="str">
        <f>CONCATENATE(B610,"-",G610)</f>
        <v>2012-Pac-12</v>
      </c>
      <c r="J610" s="4" t="s">
        <v>28</v>
      </c>
      <c r="K610">
        <v>12</v>
      </c>
      <c r="L610">
        <v>1</v>
      </c>
      <c r="M610" s="6">
        <f t="shared" si="19"/>
        <v>0.92307692307692313</v>
      </c>
      <c r="N610" s="3">
        <v>0.38302045110543043</v>
      </c>
      <c r="O610" s="4">
        <v>270.46361494172055</v>
      </c>
      <c r="P610" s="5">
        <v>2</v>
      </c>
      <c r="Q610" s="6">
        <v>0.31900000000000001</v>
      </c>
      <c r="R610" s="5">
        <v>2</v>
      </c>
      <c r="S610" s="4">
        <v>276.6040902210861</v>
      </c>
      <c r="T610" s="4">
        <v>129.24870084568789</v>
      </c>
      <c r="U610" s="5">
        <v>2</v>
      </c>
      <c r="V610" s="4">
        <v>141.21491409603266</v>
      </c>
      <c r="W610" s="5">
        <v>2</v>
      </c>
      <c r="X610" s="6">
        <v>0.52100000000000002</v>
      </c>
      <c r="Y610" s="5">
        <v>6</v>
      </c>
      <c r="Z610" s="6">
        <v>-0.58699999999999997</v>
      </c>
      <c r="AA610" s="5">
        <v>8</v>
      </c>
      <c r="AB610" s="3">
        <v>0.15881513296339078</v>
      </c>
      <c r="AC610" s="5">
        <v>5</v>
      </c>
      <c r="AD610" s="3">
        <v>0.20266905566415683</v>
      </c>
      <c r="AE610" s="5">
        <v>4</v>
      </c>
      <c r="AF610" s="3">
        <v>2.1536262477882838E-2</v>
      </c>
      <c r="AG610" s="5">
        <v>18</v>
      </c>
      <c r="AH610" s="6">
        <v>0.54300000000000004</v>
      </c>
      <c r="AI610" s="5">
        <v>11</v>
      </c>
    </row>
    <row r="611" spans="1:35">
      <c r="A611">
        <v>545</v>
      </c>
      <c r="B611">
        <v>2005</v>
      </c>
      <c r="C611">
        <v>74</v>
      </c>
      <c r="D611" t="s">
        <v>151</v>
      </c>
      <c r="E611" s="2" t="str">
        <f t="shared" si="18"/>
        <v>2005-Oregon State</v>
      </c>
      <c r="F611" s="2" t="s">
        <v>21</v>
      </c>
      <c r="G611" s="2" t="s">
        <v>31</v>
      </c>
      <c r="H611" s="2" t="s">
        <v>31</v>
      </c>
      <c r="I611" t="str">
        <f>CONCATENATE(B611,"-",G611)</f>
        <v>2005-Pac-10</v>
      </c>
      <c r="J611" t="s">
        <v>53</v>
      </c>
      <c r="K611">
        <v>5</v>
      </c>
      <c r="L611">
        <v>6</v>
      </c>
      <c r="M611" s="6">
        <f t="shared" si="19"/>
        <v>0.45454545454545453</v>
      </c>
      <c r="N611" s="3">
        <v>-3.8087839845155146E-2</v>
      </c>
      <c r="O611" s="4">
        <v>196.32962105255254</v>
      </c>
      <c r="P611" s="5">
        <v>73</v>
      </c>
      <c r="Q611" s="6">
        <v>-3.4671590919394792E-2</v>
      </c>
      <c r="R611" s="5">
        <v>75</v>
      </c>
      <c r="S611" s="4">
        <v>192.38243203096897</v>
      </c>
      <c r="T611" s="4">
        <v>93.256392152466873</v>
      </c>
      <c r="U611" s="5">
        <v>84</v>
      </c>
      <c r="V611" s="4">
        <v>103.07322890008564</v>
      </c>
      <c r="W611" s="5">
        <v>49</v>
      </c>
      <c r="X611" s="6"/>
      <c r="Y611" s="5"/>
      <c r="Z611" s="6"/>
      <c r="AA611" s="5"/>
      <c r="AB611" s="3"/>
      <c r="AC611" s="5"/>
      <c r="AD611" s="3"/>
      <c r="AE611" s="5"/>
      <c r="AF611" s="3"/>
      <c r="AG611" s="5"/>
      <c r="AH611" s="6"/>
      <c r="AI611" s="5"/>
    </row>
    <row r="612" spans="1:35">
      <c r="A612">
        <v>291</v>
      </c>
      <c r="B612">
        <v>2006</v>
      </c>
      <c r="C612">
        <v>35</v>
      </c>
      <c r="D612" t="s">
        <v>151</v>
      </c>
      <c r="E612" s="2" t="str">
        <f t="shared" si="18"/>
        <v>2006-Oregon State</v>
      </c>
      <c r="F612" s="2" t="s">
        <v>21</v>
      </c>
      <c r="G612" s="2" t="s">
        <v>31</v>
      </c>
      <c r="H612" s="2" t="s">
        <v>31</v>
      </c>
      <c r="I612" t="str">
        <f>CONCATENATE(B612,"-",G612)</f>
        <v>2006-Pac-10</v>
      </c>
      <c r="J612" t="s">
        <v>39</v>
      </c>
      <c r="K612">
        <v>10</v>
      </c>
      <c r="L612">
        <v>4</v>
      </c>
      <c r="M612" s="6">
        <f t="shared" si="19"/>
        <v>0.7142857142857143</v>
      </c>
      <c r="N612" s="3">
        <v>8.7732713457309902E-2</v>
      </c>
      <c r="O612" s="4">
        <v>217.34546872204007</v>
      </c>
      <c r="P612" s="5">
        <v>40</v>
      </c>
      <c r="Q612" s="6">
        <v>0.1193459813847374</v>
      </c>
      <c r="R612" s="5">
        <v>29</v>
      </c>
      <c r="S612" s="4">
        <v>217.54654269146198</v>
      </c>
      <c r="T612" s="4">
        <v>109.17619777877771</v>
      </c>
      <c r="U612" s="5">
        <v>39</v>
      </c>
      <c r="V612" s="4">
        <v>108.16927094326236</v>
      </c>
      <c r="W612" s="5">
        <v>39</v>
      </c>
    </row>
    <row r="613" spans="1:35">
      <c r="A613">
        <v>199</v>
      </c>
      <c r="B613">
        <v>2007</v>
      </c>
      <c r="C613">
        <v>27</v>
      </c>
      <c r="D613" t="s">
        <v>151</v>
      </c>
      <c r="E613" s="2" t="str">
        <f t="shared" si="18"/>
        <v>2007-Oregon State</v>
      </c>
      <c r="F613" s="2" t="s">
        <v>21</v>
      </c>
      <c r="G613" s="2" t="s">
        <v>31</v>
      </c>
      <c r="H613" s="2" t="s">
        <v>31</v>
      </c>
      <c r="I613" t="str">
        <f>CONCATENATE(B613,"-",G613)</f>
        <v>2007-Pac-10</v>
      </c>
      <c r="J613" t="s">
        <v>10</v>
      </c>
      <c r="K613">
        <v>9</v>
      </c>
      <c r="L613">
        <v>4</v>
      </c>
      <c r="M613" s="6">
        <f t="shared" si="19"/>
        <v>0.69230769230769229</v>
      </c>
      <c r="N613" s="3">
        <v>0.13746169355128843</v>
      </c>
      <c r="O613" s="4">
        <v>225.01892462579775</v>
      </c>
      <c r="P613" s="5">
        <v>27</v>
      </c>
      <c r="Q613" s="6">
        <v>0.161</v>
      </c>
      <c r="R613" s="5">
        <v>16</v>
      </c>
      <c r="S613" s="4">
        <v>227.49233871025768</v>
      </c>
      <c r="T613" s="4">
        <v>98.899703938181091</v>
      </c>
      <c r="U613" s="5">
        <v>68</v>
      </c>
      <c r="V613" s="4">
        <v>126.11922068761665</v>
      </c>
      <c r="W613" s="5">
        <v>9</v>
      </c>
      <c r="X613" s="6">
        <v>7.0000000000000001E-3</v>
      </c>
      <c r="Y613" s="5">
        <v>55</v>
      </c>
      <c r="Z613" s="6">
        <v>-0.56000000000000005</v>
      </c>
      <c r="AA613" s="5">
        <v>1</v>
      </c>
      <c r="AB613" s="3">
        <v>-8.79599157219417E-3</v>
      </c>
      <c r="AC613" s="5">
        <v>56</v>
      </c>
      <c r="AD613" s="3">
        <v>0.15760162225934501</v>
      </c>
      <c r="AE613" s="5">
        <v>6</v>
      </c>
      <c r="AF613" s="3">
        <v>-1.1343937135862427E-2</v>
      </c>
      <c r="AG613" s="5">
        <v>86</v>
      </c>
      <c r="AH613" s="6">
        <v>0.502</v>
      </c>
      <c r="AI613" s="5">
        <v>57</v>
      </c>
    </row>
    <row r="614" spans="1:35">
      <c r="A614">
        <v>233</v>
      </c>
      <c r="B614">
        <v>2008</v>
      </c>
      <c r="C614">
        <v>30</v>
      </c>
      <c r="D614" t="s">
        <v>151</v>
      </c>
      <c r="E614" s="2" t="str">
        <f t="shared" si="18"/>
        <v>2008-Oregon State</v>
      </c>
      <c r="F614" s="2" t="s">
        <v>21</v>
      </c>
      <c r="G614" s="2" t="s">
        <v>31</v>
      </c>
      <c r="H614" s="2" t="s">
        <v>31</v>
      </c>
      <c r="I614" t="str">
        <f>CONCATENATE(B614,"-",G614)</f>
        <v>2008-Pac-10</v>
      </c>
      <c r="J614" t="s">
        <v>10</v>
      </c>
      <c r="K614">
        <v>9</v>
      </c>
      <c r="L614">
        <v>4</v>
      </c>
      <c r="M614" s="6">
        <f t="shared" si="19"/>
        <v>0.69230769230769229</v>
      </c>
      <c r="N614" s="3">
        <v>0.11506351967705541</v>
      </c>
      <c r="O614" s="4">
        <v>226.3137606639626</v>
      </c>
      <c r="P614" s="5">
        <v>23</v>
      </c>
      <c r="Q614" s="6">
        <v>9.4E-2</v>
      </c>
      <c r="R614" s="5">
        <v>32</v>
      </c>
      <c r="S614" s="4">
        <v>223.01270393541108</v>
      </c>
      <c r="T614" s="4">
        <v>116.49519450494269</v>
      </c>
      <c r="U614" s="5">
        <v>22</v>
      </c>
      <c r="V614" s="4">
        <v>109.81856615901991</v>
      </c>
      <c r="W614" s="5">
        <v>34</v>
      </c>
      <c r="X614" s="6">
        <v>0.27700000000000002</v>
      </c>
      <c r="Y614" s="5">
        <v>23</v>
      </c>
      <c r="Z614" s="6">
        <v>-5.0999999999999997E-2</v>
      </c>
      <c r="AA614" s="5">
        <v>57</v>
      </c>
      <c r="AB614" s="3">
        <v>8.325729647578943E-2</v>
      </c>
      <c r="AC614" s="5">
        <v>21</v>
      </c>
      <c r="AD614" s="3">
        <v>2.5087740145040397E-2</v>
      </c>
      <c r="AE614" s="5">
        <v>47</v>
      </c>
      <c r="AF614" s="3">
        <v>6.7184830562255927E-3</v>
      </c>
      <c r="AG614" s="5">
        <v>44</v>
      </c>
      <c r="AH614" s="6">
        <v>0.54600000000000004</v>
      </c>
      <c r="AI614" s="5">
        <v>11</v>
      </c>
    </row>
    <row r="615" spans="1:35">
      <c r="A615">
        <v>150</v>
      </c>
      <c r="B615">
        <v>2009</v>
      </c>
      <c r="C615">
        <v>20</v>
      </c>
      <c r="D615" t="s">
        <v>151</v>
      </c>
      <c r="E615" s="2" t="str">
        <f t="shared" si="18"/>
        <v>2009-Oregon State</v>
      </c>
      <c r="F615" s="2" t="s">
        <v>21</v>
      </c>
      <c r="G615" s="2" t="s">
        <v>31</v>
      </c>
      <c r="H615" s="2" t="s">
        <v>31</v>
      </c>
      <c r="I615" t="str">
        <f>CONCATENATE(B615,"-",G615)</f>
        <v>2009-Pac-10</v>
      </c>
      <c r="J615" t="s">
        <v>11</v>
      </c>
      <c r="K615">
        <v>8</v>
      </c>
      <c r="L615">
        <v>5</v>
      </c>
      <c r="M615" s="6">
        <f t="shared" si="19"/>
        <v>0.61538461538461542</v>
      </c>
      <c r="N615" s="3">
        <v>0.16698185759399398</v>
      </c>
      <c r="O615" s="4">
        <v>245.30371329578875</v>
      </c>
      <c r="P615" s="5">
        <v>12</v>
      </c>
      <c r="Q615" s="6">
        <v>0.125</v>
      </c>
      <c r="R615" s="5">
        <v>27</v>
      </c>
      <c r="S615" s="4">
        <v>233.39637151879879</v>
      </c>
      <c r="T615" s="4">
        <v>128.85432362344952</v>
      </c>
      <c r="U615" s="5">
        <v>10</v>
      </c>
      <c r="V615" s="4">
        <v>116.44938967233922</v>
      </c>
      <c r="W615" s="5">
        <v>30</v>
      </c>
      <c r="X615" s="6">
        <v>0.26</v>
      </c>
      <c r="Y615" s="5">
        <v>23</v>
      </c>
      <c r="Z615" s="6">
        <v>-1.7000000000000001E-2</v>
      </c>
      <c r="AA615" s="5">
        <v>57</v>
      </c>
      <c r="AB615" s="3">
        <v>0.11078815884888053</v>
      </c>
      <c r="AC615" s="5">
        <v>13</v>
      </c>
      <c r="AD615" s="3">
        <v>3.6513789573806459E-2</v>
      </c>
      <c r="AE615" s="5">
        <v>37</v>
      </c>
      <c r="AF615" s="3">
        <v>1.9679909171306988E-2</v>
      </c>
      <c r="AG615" s="5">
        <v>19</v>
      </c>
      <c r="AH615" s="6">
        <v>0.52900000000000003</v>
      </c>
      <c r="AI615" s="5">
        <v>22</v>
      </c>
    </row>
    <row r="616" spans="1:35">
      <c r="A616">
        <v>393</v>
      </c>
      <c r="B616">
        <v>2010</v>
      </c>
      <c r="C616">
        <v>46</v>
      </c>
      <c r="D616" t="s">
        <v>151</v>
      </c>
      <c r="E616" s="2" t="str">
        <f t="shared" si="18"/>
        <v>2010-Oregon State</v>
      </c>
      <c r="F616" s="2" t="s">
        <v>21</v>
      </c>
      <c r="G616" s="2" t="s">
        <v>31</v>
      </c>
      <c r="H616" s="2" t="s">
        <v>31</v>
      </c>
      <c r="I616" t="str">
        <f>CONCATENATE(B616,"-",G616)</f>
        <v>2010-Pac-10</v>
      </c>
      <c r="J616" t="s">
        <v>17</v>
      </c>
      <c r="K616">
        <v>5</v>
      </c>
      <c r="L616">
        <v>7</v>
      </c>
      <c r="M616" s="6">
        <f t="shared" si="19"/>
        <v>0.41666666666666669</v>
      </c>
      <c r="N616" s="3">
        <v>3.3688048281468791E-2</v>
      </c>
      <c r="O616" s="4">
        <v>219.38506808825076</v>
      </c>
      <c r="P616" s="5">
        <v>35</v>
      </c>
      <c r="Q616" s="6">
        <v>5.2999999999999999E-2</v>
      </c>
      <c r="R616" s="5">
        <v>45</v>
      </c>
      <c r="S616" s="4">
        <v>206.73760965629376</v>
      </c>
      <c r="T616" s="4">
        <v>112.75448033715935</v>
      </c>
      <c r="U616" s="5">
        <v>26</v>
      </c>
      <c r="V616" s="4">
        <v>106.63058775109141</v>
      </c>
      <c r="W616" s="5">
        <v>39</v>
      </c>
      <c r="X616" s="6">
        <v>3.7999999999999999E-2</v>
      </c>
      <c r="Y616" s="5">
        <v>54</v>
      </c>
      <c r="Z616" s="6">
        <v>0.154</v>
      </c>
      <c r="AA616" s="5">
        <v>82</v>
      </c>
      <c r="AB616" s="3">
        <v>3.3839060081866879E-2</v>
      </c>
      <c r="AC616" s="5">
        <v>43</v>
      </c>
      <c r="AD616" s="3">
        <v>-1.5804962698207334E-2</v>
      </c>
      <c r="AE616" s="5">
        <v>60</v>
      </c>
      <c r="AF616" s="3">
        <v>1.5653950897809243E-2</v>
      </c>
      <c r="AG616" s="5">
        <v>29</v>
      </c>
      <c r="AH616" s="6">
        <v>0.54</v>
      </c>
      <c r="AI616" s="5">
        <v>13</v>
      </c>
    </row>
    <row r="617" spans="1:35">
      <c r="A617">
        <v>707</v>
      </c>
      <c r="B617">
        <v>2011</v>
      </c>
      <c r="C617">
        <v>88</v>
      </c>
      <c r="D617" t="s">
        <v>151</v>
      </c>
      <c r="E617" s="2" t="str">
        <f t="shared" si="18"/>
        <v>2011-Oregon State</v>
      </c>
      <c r="F617" s="2" t="s">
        <v>21</v>
      </c>
      <c r="G617" s="2" t="s">
        <v>34</v>
      </c>
      <c r="H617" s="2" t="s">
        <v>71</v>
      </c>
      <c r="I617" t="str">
        <f>CONCATENATE(B617,"-",G617)</f>
        <v>2011-Pac-12</v>
      </c>
      <c r="J617" s="4" t="s">
        <v>18</v>
      </c>
      <c r="K617">
        <v>3</v>
      </c>
      <c r="L617">
        <v>9</v>
      </c>
      <c r="M617" s="6">
        <f t="shared" si="19"/>
        <v>0.25</v>
      </c>
      <c r="N617" s="3">
        <v>-0.11528210499208309</v>
      </c>
      <c r="O617" s="4">
        <v>190.56114550738675</v>
      </c>
      <c r="P617" s="5">
        <v>86</v>
      </c>
      <c r="Q617" s="6">
        <v>-9.7000000000000003E-2</v>
      </c>
      <c r="R617" s="5">
        <v>91</v>
      </c>
      <c r="S617" s="4">
        <v>176.94357900158337</v>
      </c>
      <c r="T617" s="4">
        <v>89.015778975410257</v>
      </c>
      <c r="U617" s="5">
        <v>98</v>
      </c>
      <c r="V617" s="4">
        <v>101.54536653197651</v>
      </c>
      <c r="W617" s="5">
        <v>61</v>
      </c>
      <c r="X617" s="6">
        <v>-0.32100000000000001</v>
      </c>
      <c r="Y617" s="5">
        <v>100</v>
      </c>
      <c r="Z617" s="6">
        <v>0.14799999999999999</v>
      </c>
      <c r="AA617" s="5">
        <v>73</v>
      </c>
      <c r="AB617" s="3">
        <v>-9.0104907700634215E-2</v>
      </c>
      <c r="AC617" s="5">
        <v>100</v>
      </c>
      <c r="AD617" s="3">
        <v>-3.3055668574558238E-2</v>
      </c>
      <c r="AE617" s="5">
        <v>70</v>
      </c>
      <c r="AF617" s="3">
        <v>7.8784712831093569E-3</v>
      </c>
      <c r="AG617" s="5">
        <v>46</v>
      </c>
      <c r="AH617" s="6">
        <v>0.50800000000000001</v>
      </c>
      <c r="AI617" s="5">
        <v>45</v>
      </c>
    </row>
    <row r="618" spans="1:35">
      <c r="A618">
        <v>331</v>
      </c>
      <c r="B618">
        <v>2012</v>
      </c>
      <c r="C618">
        <v>18</v>
      </c>
      <c r="D618" t="s">
        <v>151</v>
      </c>
      <c r="E618" s="2" t="str">
        <f t="shared" si="18"/>
        <v>2012-Oregon State</v>
      </c>
      <c r="F618" s="2" t="s">
        <v>21</v>
      </c>
      <c r="G618" s="2" t="s">
        <v>34</v>
      </c>
      <c r="H618" s="2" t="s">
        <v>71</v>
      </c>
      <c r="I618" t="str">
        <f>CONCATENATE(B618,"-",G618)</f>
        <v>2012-Pac-12</v>
      </c>
      <c r="J618" s="4" t="s">
        <v>10</v>
      </c>
      <c r="K618">
        <v>9</v>
      </c>
      <c r="L618">
        <v>4</v>
      </c>
      <c r="M618" s="6">
        <f t="shared" si="19"/>
        <v>0.69230769230769229</v>
      </c>
      <c r="N618" s="3">
        <v>0.19959810355100166</v>
      </c>
      <c r="O618" s="4">
        <v>234.30275907067511</v>
      </c>
      <c r="P618" s="5">
        <v>22</v>
      </c>
      <c r="Q618" s="6">
        <v>0.182</v>
      </c>
      <c r="R618" s="5">
        <v>16</v>
      </c>
      <c r="S618" s="4">
        <v>239.91962071020032</v>
      </c>
      <c r="T618" s="4">
        <v>119.76511529339815</v>
      </c>
      <c r="U618" s="5">
        <v>18</v>
      </c>
      <c r="V618" s="4">
        <v>114.53764377727695</v>
      </c>
      <c r="W618" s="5">
        <v>26</v>
      </c>
      <c r="X618" s="6">
        <v>0.32900000000000001</v>
      </c>
      <c r="Y618" s="5">
        <v>22</v>
      </c>
      <c r="Z618" s="6">
        <v>-0.38400000000000001</v>
      </c>
      <c r="AA618" s="5">
        <v>23</v>
      </c>
      <c r="AB618" s="3">
        <v>0.10070096888317925</v>
      </c>
      <c r="AC618" s="5">
        <v>17</v>
      </c>
      <c r="AD618" s="3">
        <v>9.5696144406543754E-2</v>
      </c>
      <c r="AE618" s="5">
        <v>25</v>
      </c>
      <c r="AF618" s="3">
        <v>3.200990261278664E-3</v>
      </c>
      <c r="AG618" s="5">
        <v>54</v>
      </c>
      <c r="AH618" s="6">
        <v>0.501</v>
      </c>
      <c r="AI618" s="5">
        <v>62</v>
      </c>
    </row>
    <row r="619" spans="1:35">
      <c r="A619">
        <v>51</v>
      </c>
      <c r="B619">
        <v>2005</v>
      </c>
      <c r="C619">
        <v>5</v>
      </c>
      <c r="D619" t="s">
        <v>152</v>
      </c>
      <c r="E619" s="2" t="str">
        <f t="shared" si="18"/>
        <v>2005-Penn State</v>
      </c>
      <c r="F619" s="2" t="s">
        <v>21</v>
      </c>
      <c r="G619" s="2" t="s">
        <v>107</v>
      </c>
      <c r="H619" s="2" t="s">
        <v>107</v>
      </c>
      <c r="I619" t="str">
        <f>CONCATENATE(B619,"-",G619)</f>
        <v>2005-Big Ten</v>
      </c>
      <c r="J619" t="s">
        <v>153</v>
      </c>
      <c r="K619">
        <v>11</v>
      </c>
      <c r="L619">
        <v>1</v>
      </c>
      <c r="M619" s="6">
        <f t="shared" si="19"/>
        <v>0.91666666666666663</v>
      </c>
      <c r="N619" s="3">
        <v>0.27945413039377232</v>
      </c>
      <c r="O619" s="4">
        <v>263.60628145345402</v>
      </c>
      <c r="P619" s="5">
        <v>5</v>
      </c>
      <c r="Q619" s="6">
        <v>0.2719626557746026</v>
      </c>
      <c r="R619" s="5">
        <v>4</v>
      </c>
      <c r="S619" s="4">
        <v>255.89082607875446</v>
      </c>
      <c r="T619" s="4">
        <v>121.36839200845279</v>
      </c>
      <c r="U619" s="5">
        <v>13</v>
      </c>
      <c r="V619" s="4">
        <v>142.23788944500126</v>
      </c>
      <c r="W619" s="5">
        <v>3</v>
      </c>
      <c r="X619" s="6"/>
      <c r="Y619" s="5"/>
      <c r="Z619" s="6"/>
      <c r="AA619" s="5"/>
      <c r="AB619" s="3"/>
      <c r="AC619" s="5"/>
      <c r="AD619" s="3"/>
      <c r="AE619" s="5"/>
      <c r="AF619" s="3"/>
      <c r="AG619" s="5"/>
      <c r="AH619" s="6"/>
      <c r="AI619" s="5"/>
    </row>
    <row r="620" spans="1:35">
      <c r="A620">
        <v>283</v>
      </c>
      <c r="B620">
        <v>2006</v>
      </c>
      <c r="C620">
        <v>32</v>
      </c>
      <c r="D620" t="s">
        <v>152</v>
      </c>
      <c r="E620" s="2" t="str">
        <f t="shared" si="18"/>
        <v>2006-Penn State</v>
      </c>
      <c r="F620" s="2" t="s">
        <v>21</v>
      </c>
      <c r="G620" s="2" t="s">
        <v>107</v>
      </c>
      <c r="H620" s="2" t="s">
        <v>107</v>
      </c>
      <c r="I620" t="str">
        <f>CONCATENATE(B620,"-",G620)</f>
        <v>2006-Big Ten</v>
      </c>
      <c r="J620" t="s">
        <v>10</v>
      </c>
      <c r="K620">
        <v>9</v>
      </c>
      <c r="L620">
        <v>4</v>
      </c>
      <c r="M620" s="6">
        <f t="shared" si="19"/>
        <v>0.69230769230769229</v>
      </c>
      <c r="N620" s="3">
        <v>9.0764028325987164E-2</v>
      </c>
      <c r="O620" s="4">
        <v>231.82182835671708</v>
      </c>
      <c r="P620" s="5">
        <v>23</v>
      </c>
      <c r="Q620" s="6">
        <v>5.5065461110444906E-2</v>
      </c>
      <c r="R620" s="5">
        <v>46</v>
      </c>
      <c r="S620" s="4">
        <v>218.15280566519743</v>
      </c>
      <c r="T620" s="4">
        <v>104.80199375646912</v>
      </c>
      <c r="U620" s="5">
        <v>52</v>
      </c>
      <c r="V620" s="4">
        <v>127.01983460024795</v>
      </c>
      <c r="W620" s="5">
        <v>13</v>
      </c>
    </row>
    <row r="621" spans="1:35">
      <c r="A621">
        <v>205</v>
      </c>
      <c r="B621">
        <v>2007</v>
      </c>
      <c r="C621">
        <v>29</v>
      </c>
      <c r="D621" t="s">
        <v>152</v>
      </c>
      <c r="E621" s="2" t="str">
        <f t="shared" si="18"/>
        <v>2007-Penn State</v>
      </c>
      <c r="F621" s="2" t="s">
        <v>21</v>
      </c>
      <c r="G621" s="2" t="s">
        <v>107</v>
      </c>
      <c r="H621" s="2" t="s">
        <v>107</v>
      </c>
      <c r="I621" t="str">
        <f>CONCATENATE(B621,"-",G621)</f>
        <v>2007-Big Ten</v>
      </c>
      <c r="J621" t="s">
        <v>10</v>
      </c>
      <c r="K621">
        <v>9</v>
      </c>
      <c r="L621">
        <v>4</v>
      </c>
      <c r="M621" s="6">
        <f t="shared" si="19"/>
        <v>0.69230769230769229</v>
      </c>
      <c r="N621" s="3">
        <v>0.13401871972813517</v>
      </c>
      <c r="O621" s="4">
        <v>237.47629251873963</v>
      </c>
      <c r="P621" s="5">
        <v>14</v>
      </c>
      <c r="Q621" s="6">
        <v>6.9000000000000006E-2</v>
      </c>
      <c r="R621" s="5">
        <v>41</v>
      </c>
      <c r="S621" s="4">
        <v>226.80374394562705</v>
      </c>
      <c r="T621" s="4">
        <v>116.16572170412812</v>
      </c>
      <c r="U621" s="5">
        <v>23</v>
      </c>
      <c r="V621" s="4">
        <v>121.31057081461152</v>
      </c>
      <c r="W621" s="5">
        <v>13</v>
      </c>
      <c r="X621" s="6">
        <v>8.4000000000000005E-2</v>
      </c>
      <c r="Y621" s="5">
        <v>44</v>
      </c>
      <c r="Z621" s="6">
        <v>-0.13200000000000001</v>
      </c>
      <c r="AA621" s="5">
        <v>48</v>
      </c>
      <c r="AB621" s="3">
        <v>5.1576631990359209E-2</v>
      </c>
      <c r="AC621" s="5">
        <v>36</v>
      </c>
      <c r="AD621" s="3">
        <v>7.2608502385328164E-2</v>
      </c>
      <c r="AE621" s="5">
        <v>28</v>
      </c>
      <c r="AF621" s="3">
        <v>9.8335853524477955E-3</v>
      </c>
      <c r="AG621" s="5">
        <v>37</v>
      </c>
      <c r="AH621" s="6">
        <v>0.52800000000000002</v>
      </c>
      <c r="AI621" s="5">
        <v>21</v>
      </c>
    </row>
    <row r="622" spans="1:35">
      <c r="A622">
        <v>19</v>
      </c>
      <c r="B622">
        <v>2008</v>
      </c>
      <c r="C622">
        <v>5</v>
      </c>
      <c r="D622" t="s">
        <v>152</v>
      </c>
      <c r="E622" s="2" t="str">
        <f t="shared" si="18"/>
        <v>2008-Penn State</v>
      </c>
      <c r="F622" s="2" t="s">
        <v>21</v>
      </c>
      <c r="G622" s="2" t="s">
        <v>107</v>
      </c>
      <c r="H622" s="2" t="s">
        <v>107</v>
      </c>
      <c r="I622" t="str">
        <f>CONCATENATE(B622,"-",G622)</f>
        <v>2008-Big Ten</v>
      </c>
      <c r="J622" t="s">
        <v>40</v>
      </c>
      <c r="K622">
        <v>11</v>
      </c>
      <c r="L622">
        <v>2</v>
      </c>
      <c r="M622" s="6">
        <f t="shared" si="19"/>
        <v>0.84615384615384615</v>
      </c>
      <c r="N622" s="3">
        <v>0.34040423045583129</v>
      </c>
      <c r="O622" s="4">
        <v>268.76637891398991</v>
      </c>
      <c r="P622" s="5">
        <v>5</v>
      </c>
      <c r="Q622" s="6">
        <v>0.251</v>
      </c>
      <c r="R622" s="5">
        <v>5</v>
      </c>
      <c r="S622" s="4">
        <v>268.08084609116628</v>
      </c>
      <c r="T622" s="4">
        <v>136.53056971013797</v>
      </c>
      <c r="U622" s="5">
        <v>3</v>
      </c>
      <c r="V622" s="4">
        <v>132.23580920385197</v>
      </c>
      <c r="W622" s="5">
        <v>8</v>
      </c>
      <c r="X622" s="6">
        <v>0.57099999999999995</v>
      </c>
      <c r="Y622" s="5">
        <v>29</v>
      </c>
      <c r="Z622" s="6">
        <v>-0.31900000000000001</v>
      </c>
      <c r="AA622" s="5">
        <v>6</v>
      </c>
      <c r="AB622" s="3">
        <v>0.18735393950590581</v>
      </c>
      <c r="AC622" s="5">
        <v>5</v>
      </c>
      <c r="AD622" s="3">
        <v>0.13091645439398944</v>
      </c>
      <c r="AE622" s="5">
        <v>12</v>
      </c>
      <c r="AF622" s="3">
        <v>2.2133836555936058E-2</v>
      </c>
      <c r="AG622" s="5">
        <v>15</v>
      </c>
      <c r="AH622" s="6">
        <v>0.55400000000000005</v>
      </c>
      <c r="AI622" s="5">
        <v>6</v>
      </c>
    </row>
    <row r="623" spans="1:35">
      <c r="A623">
        <v>37</v>
      </c>
      <c r="B623">
        <v>2009</v>
      </c>
      <c r="C623">
        <v>6</v>
      </c>
      <c r="D623" t="s">
        <v>152</v>
      </c>
      <c r="E623" s="2" t="str">
        <f t="shared" si="18"/>
        <v>2009-Penn State</v>
      </c>
      <c r="F623" s="2" t="s">
        <v>21</v>
      </c>
      <c r="G623" s="2" t="s">
        <v>107</v>
      </c>
      <c r="H623" s="2" t="s">
        <v>107</v>
      </c>
      <c r="I623" t="str">
        <f>CONCATENATE(B623,"-",G623)</f>
        <v>2009-Big Ten</v>
      </c>
      <c r="J623" t="s">
        <v>40</v>
      </c>
      <c r="K623">
        <v>11</v>
      </c>
      <c r="L623">
        <v>2</v>
      </c>
      <c r="M623" s="6">
        <f t="shared" si="19"/>
        <v>0.84615384615384615</v>
      </c>
      <c r="N623" s="3">
        <v>0.30277251146219164</v>
      </c>
      <c r="O623" s="4">
        <v>275.43354264915649</v>
      </c>
      <c r="P623" s="5">
        <v>4</v>
      </c>
      <c r="Q623" s="6">
        <v>0.19400000000000001</v>
      </c>
      <c r="R623" s="5">
        <v>12</v>
      </c>
      <c r="S623" s="4">
        <v>260.55450229243831</v>
      </c>
      <c r="T623" s="4">
        <v>119.78857140167904</v>
      </c>
      <c r="U623" s="5">
        <v>35</v>
      </c>
      <c r="V623" s="4">
        <v>155.64497124747746</v>
      </c>
      <c r="W623" s="5">
        <v>4</v>
      </c>
      <c r="X623" s="6">
        <v>0.23599999999999999</v>
      </c>
      <c r="Y623" s="5">
        <v>29</v>
      </c>
      <c r="Z623" s="6">
        <v>-0.58599999999999997</v>
      </c>
      <c r="AA623" s="5">
        <v>6</v>
      </c>
      <c r="AB623" s="3">
        <v>8.2188313528101298E-2</v>
      </c>
      <c r="AC623" s="5">
        <v>24</v>
      </c>
      <c r="AD623" s="3">
        <v>0.23807745053080762</v>
      </c>
      <c r="AE623" s="5">
        <v>3</v>
      </c>
      <c r="AF623" s="3">
        <v>-1.7493252596717312E-2</v>
      </c>
      <c r="AG623" s="5">
        <v>97</v>
      </c>
      <c r="AH623" s="6">
        <v>0.51300000000000001</v>
      </c>
      <c r="AI623" s="5">
        <v>40</v>
      </c>
    </row>
    <row r="624" spans="1:35">
      <c r="A624">
        <v>410</v>
      </c>
      <c r="B624">
        <v>2010</v>
      </c>
      <c r="C624">
        <v>48</v>
      </c>
      <c r="D624" t="s">
        <v>152</v>
      </c>
      <c r="E624" s="2" t="str">
        <f t="shared" si="18"/>
        <v>2010-Penn State</v>
      </c>
      <c r="F624" s="2" t="s">
        <v>21</v>
      </c>
      <c r="G624" s="2" t="s">
        <v>107</v>
      </c>
      <c r="H624" s="2" t="s">
        <v>107</v>
      </c>
      <c r="I624" t="str">
        <f>CONCATENATE(B624,"-",G624)</f>
        <v>2010-Big Ten</v>
      </c>
      <c r="J624" t="s">
        <v>12</v>
      </c>
      <c r="K624">
        <v>7</v>
      </c>
      <c r="L624">
        <v>6</v>
      </c>
      <c r="M624" s="6">
        <f t="shared" si="19"/>
        <v>0.53846153846153844</v>
      </c>
      <c r="N624" s="3">
        <v>2.5151087772879065E-2</v>
      </c>
      <c r="O624" s="4">
        <v>210.09318485697275</v>
      </c>
      <c r="P624" s="5">
        <v>48</v>
      </c>
      <c r="Q624" s="6">
        <v>4.0000000000000001E-3</v>
      </c>
      <c r="R624" s="5">
        <v>56</v>
      </c>
      <c r="S624" s="4">
        <v>205.03021755457581</v>
      </c>
      <c r="T624" s="4">
        <v>104.08257811538409</v>
      </c>
      <c r="U624" s="5">
        <v>53</v>
      </c>
      <c r="V624" s="4">
        <v>106.01060674158866</v>
      </c>
      <c r="W624" s="5">
        <v>46</v>
      </c>
      <c r="X624" s="6">
        <v>-0.11799999999999999</v>
      </c>
      <c r="Y624" s="5">
        <v>77</v>
      </c>
      <c r="Z624" s="6">
        <v>-5.0999999999999997E-2</v>
      </c>
      <c r="AA624" s="5">
        <v>49</v>
      </c>
      <c r="AB624" s="3">
        <v>-1.6105239463233688E-2</v>
      </c>
      <c r="AC624" s="5">
        <v>70</v>
      </c>
      <c r="AD624" s="3">
        <v>1.6870611248369517E-2</v>
      </c>
      <c r="AE624" s="5">
        <v>44</v>
      </c>
      <c r="AF624" s="3">
        <v>2.4385715987743237E-2</v>
      </c>
      <c r="AG624" s="5">
        <v>16</v>
      </c>
      <c r="AH624" s="6">
        <v>0.50600000000000001</v>
      </c>
      <c r="AI624" s="5">
        <v>54</v>
      </c>
    </row>
    <row r="625" spans="1:35">
      <c r="A625">
        <v>246</v>
      </c>
      <c r="B625">
        <v>2011</v>
      </c>
      <c r="C625">
        <v>31</v>
      </c>
      <c r="D625" t="s">
        <v>152</v>
      </c>
      <c r="E625" s="2" t="str">
        <f t="shared" si="18"/>
        <v>2011-Penn State</v>
      </c>
      <c r="F625" s="2" t="s">
        <v>21</v>
      </c>
      <c r="G625" s="2" t="s">
        <v>107</v>
      </c>
      <c r="H625" s="2" t="s">
        <v>108</v>
      </c>
      <c r="I625" t="str">
        <f>CONCATENATE(B625,"-",G625)</f>
        <v>2011-Big Ten</v>
      </c>
      <c r="J625" s="4" t="s">
        <v>10</v>
      </c>
      <c r="K625">
        <v>9</v>
      </c>
      <c r="L625">
        <v>4</v>
      </c>
      <c r="M625" s="6">
        <f t="shared" si="19"/>
        <v>0.69230769230769229</v>
      </c>
      <c r="N625" s="3">
        <v>0.10537755044312676</v>
      </c>
      <c r="O625" s="4">
        <v>228.84786716283693</v>
      </c>
      <c r="P625" s="5">
        <v>24</v>
      </c>
      <c r="Q625" s="6">
        <v>7.2999999999999995E-2</v>
      </c>
      <c r="R625" s="5">
        <v>39</v>
      </c>
      <c r="S625" s="4">
        <v>221.07551008862535</v>
      </c>
      <c r="T625" s="4">
        <v>90.101865051915311</v>
      </c>
      <c r="U625" s="5">
        <v>91</v>
      </c>
      <c r="V625" s="4">
        <v>138.74600211092164</v>
      </c>
      <c r="W625" s="5">
        <v>5</v>
      </c>
      <c r="X625" s="6">
        <v>-0.14799999999999999</v>
      </c>
      <c r="Y625" s="5">
        <v>81</v>
      </c>
      <c r="Z625" s="6">
        <v>-0.437</v>
      </c>
      <c r="AA625" s="5">
        <v>15</v>
      </c>
      <c r="AB625" s="3">
        <v>-5.8103134853118694E-2</v>
      </c>
      <c r="AC625" s="5">
        <v>89</v>
      </c>
      <c r="AD625" s="3">
        <v>0.16525688283310136</v>
      </c>
      <c r="AE625" s="5">
        <v>9</v>
      </c>
      <c r="AF625" s="3">
        <v>-1.7761975368559093E-3</v>
      </c>
      <c r="AG625" s="5">
        <v>66</v>
      </c>
      <c r="AH625" s="6">
        <v>0.51300000000000001</v>
      </c>
      <c r="AI625" s="5">
        <v>37</v>
      </c>
    </row>
    <row r="626" spans="1:35">
      <c r="A626">
        <v>140</v>
      </c>
      <c r="B626">
        <v>2012</v>
      </c>
      <c r="C626">
        <v>25</v>
      </c>
      <c r="D626" t="s">
        <v>152</v>
      </c>
      <c r="E626" s="2" t="str">
        <f t="shared" si="18"/>
        <v>2012-Penn State</v>
      </c>
      <c r="F626" s="2" t="s">
        <v>21</v>
      </c>
      <c r="G626" s="2" t="s">
        <v>107</v>
      </c>
      <c r="H626" s="2" t="s">
        <v>108</v>
      </c>
      <c r="I626" t="str">
        <f>CONCATENATE(B626,"-",G626)</f>
        <v>2012-Big Ten</v>
      </c>
      <c r="J626" s="4" t="s">
        <v>70</v>
      </c>
      <c r="K626">
        <v>8</v>
      </c>
      <c r="L626">
        <v>4</v>
      </c>
      <c r="M626" s="6">
        <f t="shared" si="19"/>
        <v>0.66666666666666663</v>
      </c>
      <c r="N626" s="3">
        <v>0.14963730554914709</v>
      </c>
      <c r="O626" s="4">
        <v>230.91703353615023</v>
      </c>
      <c r="P626" s="5">
        <v>25</v>
      </c>
      <c r="Q626" s="6">
        <v>0.121</v>
      </c>
      <c r="R626" s="5">
        <v>31</v>
      </c>
      <c r="S626" s="4">
        <v>229.92746110982941</v>
      </c>
      <c r="T626" s="4">
        <v>108.94878708840479</v>
      </c>
      <c r="U626" s="5">
        <v>48</v>
      </c>
      <c r="V626" s="4">
        <v>121.96824644774544</v>
      </c>
      <c r="W626" s="5">
        <v>22</v>
      </c>
      <c r="X626" s="6">
        <v>0.13100000000000001</v>
      </c>
      <c r="Y626" s="5">
        <v>44</v>
      </c>
      <c r="Z626" s="6">
        <v>-0.439</v>
      </c>
      <c r="AA626" s="5">
        <v>19</v>
      </c>
      <c r="AB626" s="3">
        <v>3.7937743871523343E-2</v>
      </c>
      <c r="AC626" s="5">
        <v>47</v>
      </c>
      <c r="AD626" s="3">
        <v>0.12523334850230991</v>
      </c>
      <c r="AE626" s="5">
        <v>19</v>
      </c>
      <c r="AF626" s="3">
        <v>-1.3533786824686181E-2</v>
      </c>
      <c r="AG626" s="5">
        <v>94</v>
      </c>
      <c r="AH626" s="6">
        <v>0.50900000000000001</v>
      </c>
      <c r="AI626" s="5">
        <v>50</v>
      </c>
    </row>
    <row r="627" spans="1:35">
      <c r="A627">
        <v>450</v>
      </c>
      <c r="B627">
        <v>2005</v>
      </c>
      <c r="C627">
        <v>56</v>
      </c>
      <c r="D627" t="s">
        <v>154</v>
      </c>
      <c r="E627" s="2" t="str">
        <f t="shared" si="18"/>
        <v>2005-Pittsburgh</v>
      </c>
      <c r="F627" s="2" t="s">
        <v>21</v>
      </c>
      <c r="G627" s="2" t="s">
        <v>58</v>
      </c>
      <c r="H627" s="2" t="s">
        <v>58</v>
      </c>
      <c r="I627" t="str">
        <f>CONCATENATE(B627,"-",G627)</f>
        <v>2005-Big East</v>
      </c>
      <c r="J627" t="s">
        <v>53</v>
      </c>
      <c r="K627">
        <v>5</v>
      </c>
      <c r="L627">
        <v>6</v>
      </c>
      <c r="M627" s="6">
        <f t="shared" si="19"/>
        <v>0.45454545454545453</v>
      </c>
      <c r="N627" s="3">
        <v>7.6031734145749399E-3</v>
      </c>
      <c r="O627" s="4">
        <v>209.80195098074219</v>
      </c>
      <c r="P627" s="5">
        <v>50</v>
      </c>
      <c r="Q627" s="6">
        <v>-9.0624879234942127E-3</v>
      </c>
      <c r="R627" s="5">
        <v>65</v>
      </c>
      <c r="S627" s="4">
        <v>201.52063468291499</v>
      </c>
      <c r="T627" s="4">
        <v>102.68182190283173</v>
      </c>
      <c r="U627" s="5">
        <v>59</v>
      </c>
      <c r="V627" s="4">
        <v>107.12012907791045</v>
      </c>
      <c r="W627" s="5">
        <v>35</v>
      </c>
      <c r="X627" s="6"/>
      <c r="Y627" s="5"/>
      <c r="Z627" s="6"/>
      <c r="AA627" s="5"/>
      <c r="AB627" s="3"/>
      <c r="AC627" s="5"/>
      <c r="AD627" s="3"/>
      <c r="AE627" s="5"/>
      <c r="AF627" s="3"/>
      <c r="AG627" s="5"/>
      <c r="AH627" s="6"/>
      <c r="AI627" s="5"/>
    </row>
    <row r="628" spans="1:35">
      <c r="A628">
        <v>337</v>
      </c>
      <c r="B628">
        <v>2006</v>
      </c>
      <c r="C628">
        <v>42</v>
      </c>
      <c r="D628" t="s">
        <v>154</v>
      </c>
      <c r="E628" s="2" t="str">
        <f t="shared" si="18"/>
        <v>2006-Pittsburgh</v>
      </c>
      <c r="F628" s="2" t="s">
        <v>21</v>
      </c>
      <c r="G628" s="2" t="s">
        <v>58</v>
      </c>
      <c r="H628" s="2" t="s">
        <v>58</v>
      </c>
      <c r="I628" t="str">
        <f>CONCATENATE(B628,"-",G628)</f>
        <v>2006-Big East</v>
      </c>
      <c r="J628" t="s">
        <v>33</v>
      </c>
      <c r="K628">
        <v>6</v>
      </c>
      <c r="L628">
        <v>6</v>
      </c>
      <c r="M628" s="6">
        <f t="shared" si="19"/>
        <v>0.5</v>
      </c>
      <c r="N628" s="3">
        <v>6.2491883193434038E-2</v>
      </c>
      <c r="O628" s="4">
        <v>219.83486456566649</v>
      </c>
      <c r="P628" s="5">
        <v>39</v>
      </c>
      <c r="Q628" s="6">
        <v>5.6767913356365392E-2</v>
      </c>
      <c r="R628" s="5">
        <v>44</v>
      </c>
      <c r="S628" s="4">
        <v>212.49837663868681</v>
      </c>
      <c r="T628" s="4">
        <v>117.95105178096924</v>
      </c>
      <c r="U628" s="5">
        <v>19</v>
      </c>
      <c r="V628" s="4">
        <v>101.88381278469727</v>
      </c>
      <c r="W628" s="5">
        <v>57</v>
      </c>
    </row>
    <row r="629" spans="1:35">
      <c r="A629">
        <v>371</v>
      </c>
      <c r="B629">
        <v>2007</v>
      </c>
      <c r="C629">
        <v>52</v>
      </c>
      <c r="D629" t="s">
        <v>154</v>
      </c>
      <c r="E629" s="2" t="str">
        <f t="shared" si="18"/>
        <v>2007-Pittsburgh</v>
      </c>
      <c r="F629" s="2" t="s">
        <v>21</v>
      </c>
      <c r="G629" s="2" t="s">
        <v>58</v>
      </c>
      <c r="H629" s="2" t="s">
        <v>58</v>
      </c>
      <c r="I629" t="str">
        <f>CONCATENATE(B629,"-",G629)</f>
        <v>2007-Big East</v>
      </c>
      <c r="J629" t="s">
        <v>17</v>
      </c>
      <c r="K629">
        <v>5</v>
      </c>
      <c r="L629">
        <v>7</v>
      </c>
      <c r="M629" s="6">
        <f t="shared" si="19"/>
        <v>0.41666666666666669</v>
      </c>
      <c r="N629" s="3">
        <v>4.3774172476071203E-2</v>
      </c>
      <c r="O629" s="4">
        <v>205.05808231054775</v>
      </c>
      <c r="P629" s="5">
        <v>60</v>
      </c>
      <c r="Q629" s="6">
        <v>5.5E-2</v>
      </c>
      <c r="R629" s="5">
        <v>47</v>
      </c>
      <c r="S629" s="4">
        <v>208.75483449521425</v>
      </c>
      <c r="T629" s="4">
        <v>89.694739343611701</v>
      </c>
      <c r="U629" s="5">
        <v>94</v>
      </c>
      <c r="V629" s="4">
        <v>115.36334296693603</v>
      </c>
      <c r="W629" s="5">
        <v>23</v>
      </c>
      <c r="X629" s="6">
        <v>-8.7999999999999995E-2</v>
      </c>
      <c r="Y629" s="5">
        <v>73</v>
      </c>
      <c r="Z629" s="6">
        <v>-0.377</v>
      </c>
      <c r="AA629" s="5">
        <v>18</v>
      </c>
      <c r="AB629" s="3">
        <v>-5.0027691449386423E-2</v>
      </c>
      <c r="AC629" s="5">
        <v>86</v>
      </c>
      <c r="AD629" s="3">
        <v>9.7441920381888578E-2</v>
      </c>
      <c r="AE629" s="5">
        <v>18</v>
      </c>
      <c r="AF629" s="3">
        <v>-3.6400564564309482E-3</v>
      </c>
      <c r="AG629" s="5">
        <v>72</v>
      </c>
      <c r="AH629" s="6">
        <v>0.495</v>
      </c>
      <c r="AI629" s="5">
        <v>68</v>
      </c>
    </row>
    <row r="630" spans="1:35">
      <c r="A630">
        <v>152</v>
      </c>
      <c r="B630">
        <v>2008</v>
      </c>
      <c r="C630">
        <v>15</v>
      </c>
      <c r="D630" t="s">
        <v>154</v>
      </c>
      <c r="E630" s="2" t="str">
        <f t="shared" si="18"/>
        <v>2008-Pittsburgh</v>
      </c>
      <c r="F630" s="2" t="s">
        <v>21</v>
      </c>
      <c r="G630" s="2" t="s">
        <v>58</v>
      </c>
      <c r="H630" s="2" t="s">
        <v>58</v>
      </c>
      <c r="I630" t="str">
        <f>CONCATENATE(B630,"-",G630)</f>
        <v>2008-Big East</v>
      </c>
      <c r="J630" t="s">
        <v>10</v>
      </c>
      <c r="K630">
        <v>9</v>
      </c>
      <c r="L630">
        <v>4</v>
      </c>
      <c r="M630" s="6">
        <f t="shared" si="19"/>
        <v>0.69230769230769229</v>
      </c>
      <c r="N630" s="3">
        <v>0.16625604629810348</v>
      </c>
      <c r="O630" s="4">
        <v>227.24446924460833</v>
      </c>
      <c r="P630" s="5">
        <v>22</v>
      </c>
      <c r="Q630" s="6">
        <v>0.17799999999999999</v>
      </c>
      <c r="R630" s="5">
        <v>12</v>
      </c>
      <c r="S630" s="4">
        <v>233.25120925962068</v>
      </c>
      <c r="T630" s="4">
        <v>110.79119980306749</v>
      </c>
      <c r="U630" s="5">
        <v>36</v>
      </c>
      <c r="V630" s="4">
        <v>116.45326944154084</v>
      </c>
      <c r="W630" s="5">
        <v>19</v>
      </c>
      <c r="X630" s="6">
        <v>0.191</v>
      </c>
      <c r="Y630" s="5">
        <v>12</v>
      </c>
      <c r="Z630" s="6">
        <v>-0.35499999999999998</v>
      </c>
      <c r="AA630" s="5">
        <v>22</v>
      </c>
      <c r="AB630" s="3">
        <v>5.3235851464891105E-2</v>
      </c>
      <c r="AC630" s="5">
        <v>37</v>
      </c>
      <c r="AD630" s="3">
        <v>9.4029684430637472E-2</v>
      </c>
      <c r="AE630" s="5">
        <v>20</v>
      </c>
      <c r="AF630" s="3">
        <v>1.8990510402574896E-2</v>
      </c>
      <c r="AG630" s="5">
        <v>18</v>
      </c>
      <c r="AH630" s="6">
        <v>0.50600000000000001</v>
      </c>
      <c r="AI630" s="5">
        <v>52</v>
      </c>
    </row>
    <row r="631" spans="1:35">
      <c r="A631">
        <v>103</v>
      </c>
      <c r="B631">
        <v>2009</v>
      </c>
      <c r="C631">
        <v>12</v>
      </c>
      <c r="D631" t="s">
        <v>154</v>
      </c>
      <c r="E631" s="2" t="str">
        <f t="shared" si="18"/>
        <v>2009-Pittsburgh</v>
      </c>
      <c r="F631" s="2" t="s">
        <v>21</v>
      </c>
      <c r="G631" s="2" t="s">
        <v>58</v>
      </c>
      <c r="H631" s="2" t="s">
        <v>58</v>
      </c>
      <c r="I631" t="str">
        <f>CONCATENATE(B631,"-",G631)</f>
        <v>2009-Big East</v>
      </c>
      <c r="J631" t="s">
        <v>27</v>
      </c>
      <c r="K631">
        <v>10</v>
      </c>
      <c r="L631">
        <v>3</v>
      </c>
      <c r="M631" s="6">
        <f t="shared" si="19"/>
        <v>0.76923076923076927</v>
      </c>
      <c r="N631" s="3">
        <v>0.20956045431647313</v>
      </c>
      <c r="O631" s="4">
        <v>240.54929345344931</v>
      </c>
      <c r="P631" s="5">
        <v>13</v>
      </c>
      <c r="Q631" s="6">
        <v>0.19900000000000001</v>
      </c>
      <c r="R631" s="5">
        <v>11</v>
      </c>
      <c r="S631" s="4">
        <v>241.91209086329462</v>
      </c>
      <c r="T631" s="4">
        <v>126.09079590889752</v>
      </c>
      <c r="U631" s="5">
        <v>14</v>
      </c>
      <c r="V631" s="4">
        <v>114.45849754455176</v>
      </c>
      <c r="W631" s="5">
        <v>34</v>
      </c>
      <c r="X631" s="6">
        <v>0.38400000000000001</v>
      </c>
      <c r="Y631" s="5">
        <v>12</v>
      </c>
      <c r="Z631" s="6">
        <v>-0.33900000000000002</v>
      </c>
      <c r="AA631" s="5">
        <v>22</v>
      </c>
      <c r="AB631" s="3">
        <v>0.1240479047994326</v>
      </c>
      <c r="AC631" s="5">
        <v>10</v>
      </c>
      <c r="AD631" s="3">
        <v>8.5061490313313518E-2</v>
      </c>
      <c r="AE631" s="5">
        <v>25</v>
      </c>
      <c r="AF631" s="3">
        <v>4.5105920372702019E-4</v>
      </c>
      <c r="AG631" s="5">
        <v>58</v>
      </c>
      <c r="AH631" s="6">
        <v>0.53200000000000003</v>
      </c>
      <c r="AI631" s="5">
        <v>20</v>
      </c>
    </row>
    <row r="632" spans="1:35">
      <c r="A632">
        <v>169</v>
      </c>
      <c r="B632">
        <v>2010</v>
      </c>
      <c r="C632">
        <v>24</v>
      </c>
      <c r="D632" t="s">
        <v>154</v>
      </c>
      <c r="E632" s="2" t="str">
        <f t="shared" si="18"/>
        <v>2010-Pittsburgh</v>
      </c>
      <c r="F632" s="2" t="s">
        <v>21</v>
      </c>
      <c r="G632" s="2" t="s">
        <v>58</v>
      </c>
      <c r="H632" s="2" t="s">
        <v>58</v>
      </c>
      <c r="I632" t="str">
        <f>CONCATENATE(B632,"-",G632)</f>
        <v>2010-Big East</v>
      </c>
      <c r="J632" t="s">
        <v>11</v>
      </c>
      <c r="K632">
        <v>8</v>
      </c>
      <c r="L632">
        <v>5</v>
      </c>
      <c r="M632" s="6">
        <f t="shared" si="19"/>
        <v>0.61538461538461542</v>
      </c>
      <c r="N632" s="3">
        <v>0.1549866791695089</v>
      </c>
      <c r="O632" s="4">
        <v>231.09706194801407</v>
      </c>
      <c r="P632" s="5">
        <v>25</v>
      </c>
      <c r="Q632" s="6">
        <v>0.16800000000000001</v>
      </c>
      <c r="R632" s="5">
        <v>20</v>
      </c>
      <c r="S632" s="4">
        <v>230.99733583390179</v>
      </c>
      <c r="T632" s="4">
        <v>118.2825625882594</v>
      </c>
      <c r="U632" s="5">
        <v>23</v>
      </c>
      <c r="V632" s="4">
        <v>112.81449935975468</v>
      </c>
      <c r="W632" s="5">
        <v>35</v>
      </c>
      <c r="X632" s="6">
        <v>0.21099999999999999</v>
      </c>
      <c r="Y632" s="5">
        <v>29</v>
      </c>
      <c r="Z632" s="6">
        <v>-0.27800000000000002</v>
      </c>
      <c r="AA632" s="5">
        <v>29</v>
      </c>
      <c r="AB632" s="3">
        <v>7.8009809128971513E-2</v>
      </c>
      <c r="AC632" s="5">
        <v>21</v>
      </c>
      <c r="AD632" s="3">
        <v>7.3553930916643168E-2</v>
      </c>
      <c r="AE632" s="5">
        <v>28</v>
      </c>
      <c r="AF632" s="3">
        <v>3.4229391238942155E-3</v>
      </c>
      <c r="AG632" s="5">
        <v>57</v>
      </c>
      <c r="AH632" s="6">
        <v>0.51900000000000002</v>
      </c>
      <c r="AI632" s="5">
        <v>38</v>
      </c>
    </row>
    <row r="633" spans="1:35">
      <c r="A633">
        <v>358</v>
      </c>
      <c r="B633">
        <v>2011</v>
      </c>
      <c r="C633">
        <v>47</v>
      </c>
      <c r="D633" t="s">
        <v>154</v>
      </c>
      <c r="E633" s="2" t="str">
        <f t="shared" si="18"/>
        <v>2011-Pittsburgh</v>
      </c>
      <c r="F633" s="2" t="s">
        <v>21</v>
      </c>
      <c r="G633" s="2" t="s">
        <v>58</v>
      </c>
      <c r="H633" s="2" t="s">
        <v>58</v>
      </c>
      <c r="I633" t="str">
        <f>CONCATENATE(B633,"-",G633)</f>
        <v>2011-Big East</v>
      </c>
      <c r="J633" s="4" t="s">
        <v>13</v>
      </c>
      <c r="K633">
        <v>6</v>
      </c>
      <c r="L633">
        <v>7</v>
      </c>
      <c r="M633" s="6">
        <f t="shared" si="19"/>
        <v>0.46153846153846156</v>
      </c>
      <c r="N633" s="3">
        <v>5.0323396469912844E-2</v>
      </c>
      <c r="O633" s="4">
        <v>203.03478293183309</v>
      </c>
      <c r="P633" s="5">
        <v>59</v>
      </c>
      <c r="Q633" s="6">
        <v>8.5999999999999993E-2</v>
      </c>
      <c r="R633" s="5">
        <v>36</v>
      </c>
      <c r="S633" s="4">
        <v>210.06467929398258</v>
      </c>
      <c r="T633" s="4">
        <v>95.917398246898316</v>
      </c>
      <c r="U633" s="5">
        <v>75</v>
      </c>
      <c r="V633" s="4">
        <v>107.11738468493478</v>
      </c>
      <c r="W633" s="5">
        <v>48</v>
      </c>
      <c r="X633" s="6">
        <v>-0.04</v>
      </c>
      <c r="Y633" s="5">
        <v>66</v>
      </c>
      <c r="Z633" s="6">
        <v>-0.32100000000000001</v>
      </c>
      <c r="AA633" s="5">
        <v>24</v>
      </c>
      <c r="AB633" s="3">
        <v>-2.395322730390035E-2</v>
      </c>
      <c r="AC633" s="5">
        <v>69</v>
      </c>
      <c r="AD633" s="3">
        <v>6.0590095514359038E-2</v>
      </c>
      <c r="AE633" s="5">
        <v>32</v>
      </c>
      <c r="AF633" s="3">
        <v>1.3686528259454158E-2</v>
      </c>
      <c r="AG633" s="5">
        <v>26</v>
      </c>
      <c r="AH633" s="6">
        <v>0.50700000000000001</v>
      </c>
      <c r="AI633" s="5">
        <v>50</v>
      </c>
    </row>
    <row r="634" spans="1:35">
      <c r="A634">
        <v>459</v>
      </c>
      <c r="B634">
        <v>2012</v>
      </c>
      <c r="C634">
        <v>51</v>
      </c>
      <c r="D634" t="s">
        <v>154</v>
      </c>
      <c r="E634" s="2" t="str">
        <f t="shared" si="18"/>
        <v>2012-Pittsburgh</v>
      </c>
      <c r="F634" s="2" t="s">
        <v>21</v>
      </c>
      <c r="G634" s="2" t="s">
        <v>58</v>
      </c>
      <c r="H634" s="2" t="s">
        <v>58</v>
      </c>
      <c r="I634" t="str">
        <f>CONCATENATE(B634,"-",G634)</f>
        <v>2012-Big East</v>
      </c>
      <c r="J634" s="4" t="s">
        <v>13</v>
      </c>
      <c r="K634">
        <v>6</v>
      </c>
      <c r="L634">
        <v>7</v>
      </c>
      <c r="M634" s="6">
        <f t="shared" si="19"/>
        <v>0.46153846153846156</v>
      </c>
      <c r="N634" s="3">
        <v>6.0265484487755053E-2</v>
      </c>
      <c r="O634" s="4">
        <v>206.8154385402336</v>
      </c>
      <c r="P634" s="5">
        <v>58</v>
      </c>
      <c r="Q634" s="6">
        <v>6.5000000000000002E-2</v>
      </c>
      <c r="R634" s="5">
        <v>44</v>
      </c>
      <c r="S634" s="4">
        <v>212.053096897551</v>
      </c>
      <c r="T634" s="4">
        <v>104.67482611405923</v>
      </c>
      <c r="U634" s="5">
        <v>50</v>
      </c>
      <c r="V634" s="4">
        <v>102.14061242617437</v>
      </c>
      <c r="W634" s="5">
        <v>52</v>
      </c>
      <c r="X634" s="6">
        <v>8.4000000000000005E-2</v>
      </c>
      <c r="Y634" s="5">
        <v>50</v>
      </c>
      <c r="Z634" s="6">
        <v>-0.23499999999999999</v>
      </c>
      <c r="AA634" s="5">
        <v>34</v>
      </c>
      <c r="AB634" s="3">
        <v>1.8374747734877739E-2</v>
      </c>
      <c r="AC634" s="5">
        <v>54</v>
      </c>
      <c r="AD634" s="3">
        <v>3.6820368179011909E-2</v>
      </c>
      <c r="AE634" s="5">
        <v>45</v>
      </c>
      <c r="AF634" s="3">
        <v>5.0703685738654027E-3</v>
      </c>
      <c r="AG634" s="5">
        <v>51</v>
      </c>
      <c r="AH634" s="6">
        <v>0.51100000000000001</v>
      </c>
      <c r="AI634" s="5">
        <v>45</v>
      </c>
    </row>
    <row r="635" spans="1:35">
      <c r="A635">
        <v>425</v>
      </c>
      <c r="B635">
        <v>2005</v>
      </c>
      <c r="C635">
        <v>52</v>
      </c>
      <c r="D635" t="s">
        <v>155</v>
      </c>
      <c r="E635" s="2" t="str">
        <f t="shared" si="18"/>
        <v>2005-Purdue</v>
      </c>
      <c r="F635" s="2" t="s">
        <v>21</v>
      </c>
      <c r="G635" s="2" t="s">
        <v>107</v>
      </c>
      <c r="H635" s="2" t="s">
        <v>107</v>
      </c>
      <c r="I635" t="str">
        <f>CONCATENATE(B635,"-",G635)</f>
        <v>2005-Big Ten</v>
      </c>
      <c r="J635" t="s">
        <v>53</v>
      </c>
      <c r="K635">
        <v>5</v>
      </c>
      <c r="L635">
        <v>6</v>
      </c>
      <c r="M635" s="6">
        <f t="shared" si="19"/>
        <v>0.45454545454545453</v>
      </c>
      <c r="N635" s="3">
        <v>1.9683550214594732E-2</v>
      </c>
      <c r="O635" s="4">
        <v>207.2194484650899</v>
      </c>
      <c r="P635" s="5">
        <v>55</v>
      </c>
      <c r="Q635" s="6">
        <v>2.7706236336912347E-2</v>
      </c>
      <c r="R635" s="5">
        <v>48</v>
      </c>
      <c r="S635" s="4">
        <v>203.93671004291895</v>
      </c>
      <c r="T635" s="4">
        <v>102.29143468764413</v>
      </c>
      <c r="U635" s="5">
        <v>62</v>
      </c>
      <c r="V635" s="4">
        <v>104.92801377744576</v>
      </c>
      <c r="W635" s="5">
        <v>42</v>
      </c>
      <c r="X635" s="6"/>
      <c r="Y635" s="5"/>
      <c r="Z635" s="6"/>
      <c r="AA635" s="5"/>
      <c r="AB635" s="3"/>
      <c r="AC635" s="5"/>
      <c r="AD635" s="3"/>
      <c r="AE635" s="5"/>
      <c r="AF635" s="3"/>
      <c r="AG635" s="5"/>
      <c r="AH635" s="6"/>
      <c r="AI635" s="5"/>
    </row>
    <row r="636" spans="1:35">
      <c r="A636">
        <v>548</v>
      </c>
      <c r="B636">
        <v>2006</v>
      </c>
      <c r="C636">
        <v>67</v>
      </c>
      <c r="D636" t="s">
        <v>155</v>
      </c>
      <c r="E636" s="2" t="str">
        <f t="shared" si="18"/>
        <v>2006-Purdue</v>
      </c>
      <c r="F636" s="2" t="s">
        <v>21</v>
      </c>
      <c r="G636" s="2" t="s">
        <v>107</v>
      </c>
      <c r="H636" s="2" t="s">
        <v>107</v>
      </c>
      <c r="I636" t="str">
        <f>CONCATENATE(B636,"-",G636)</f>
        <v>2006-Big Ten</v>
      </c>
      <c r="J636" t="s">
        <v>67</v>
      </c>
      <c r="K636">
        <v>8</v>
      </c>
      <c r="L636">
        <v>6</v>
      </c>
      <c r="M636" s="6">
        <f t="shared" si="19"/>
        <v>0.5714285714285714</v>
      </c>
      <c r="N636" s="3">
        <v>-3.9532097825471624E-2</v>
      </c>
      <c r="O636" s="4">
        <v>196.66643109344579</v>
      </c>
      <c r="P636" s="5">
        <v>65</v>
      </c>
      <c r="Q636" s="6">
        <v>-3.4700599676368044E-2</v>
      </c>
      <c r="R636" s="5">
        <v>67</v>
      </c>
      <c r="S636" s="4">
        <v>192.09358043490568</v>
      </c>
      <c r="T636" s="4">
        <v>103.36556823208181</v>
      </c>
      <c r="U636" s="5">
        <v>56</v>
      </c>
      <c r="V636" s="4">
        <v>93.300862861363967</v>
      </c>
      <c r="W636" s="5">
        <v>84</v>
      </c>
    </row>
    <row r="637" spans="1:35">
      <c r="A637">
        <v>460</v>
      </c>
      <c r="B637">
        <v>2007</v>
      </c>
      <c r="C637">
        <v>58</v>
      </c>
      <c r="D637" t="s">
        <v>155</v>
      </c>
      <c r="E637" s="2" t="str">
        <f t="shared" si="18"/>
        <v>2007-Purdue</v>
      </c>
      <c r="F637" s="2" t="s">
        <v>21</v>
      </c>
      <c r="G637" s="2" t="s">
        <v>107</v>
      </c>
      <c r="H637" s="2" t="s">
        <v>107</v>
      </c>
      <c r="I637" t="str">
        <f>CONCATENATE(B637,"-",G637)</f>
        <v>2007-Big Ten</v>
      </c>
      <c r="J637" t="s">
        <v>11</v>
      </c>
      <c r="K637">
        <v>8</v>
      </c>
      <c r="L637">
        <v>5</v>
      </c>
      <c r="M637" s="6">
        <f t="shared" si="19"/>
        <v>0.61538461538461542</v>
      </c>
      <c r="N637" s="3">
        <v>4.9046943366941945E-3</v>
      </c>
      <c r="O637" s="4">
        <v>210.65237026579661</v>
      </c>
      <c r="P637" s="5">
        <v>47</v>
      </c>
      <c r="Q637" s="6">
        <v>-1.4999999999999999E-2</v>
      </c>
      <c r="R637" s="5">
        <v>61</v>
      </c>
      <c r="S637" s="4">
        <v>200.98093886733884</v>
      </c>
      <c r="T637" s="4">
        <v>103.93004950589605</v>
      </c>
      <c r="U637" s="5">
        <v>55</v>
      </c>
      <c r="V637" s="4">
        <v>106.72232075990053</v>
      </c>
      <c r="W637" s="5">
        <v>44</v>
      </c>
      <c r="X637" s="6">
        <v>-0.14499999999999999</v>
      </c>
      <c r="Y637" s="5">
        <v>84</v>
      </c>
      <c r="Z637" s="6">
        <v>-6.3E-2</v>
      </c>
      <c r="AA637" s="5">
        <v>53</v>
      </c>
      <c r="AB637" s="3">
        <v>-2.0453424641211762E-2</v>
      </c>
      <c r="AC637" s="5">
        <v>66</v>
      </c>
      <c r="AD637" s="3">
        <v>2.1087843791704874E-2</v>
      </c>
      <c r="AE637" s="5">
        <v>52</v>
      </c>
      <c r="AF637" s="3">
        <v>4.2702751862010828E-3</v>
      </c>
      <c r="AG637" s="5">
        <v>56</v>
      </c>
      <c r="AH637" s="6">
        <v>0.48699999999999999</v>
      </c>
      <c r="AI637" s="5">
        <v>83</v>
      </c>
    </row>
    <row r="638" spans="1:35">
      <c r="A638">
        <v>569</v>
      </c>
      <c r="B638">
        <v>2008</v>
      </c>
      <c r="C638">
        <v>71</v>
      </c>
      <c r="D638" t="s">
        <v>155</v>
      </c>
      <c r="E638" s="2" t="str">
        <f t="shared" si="18"/>
        <v>2008-Purdue</v>
      </c>
      <c r="F638" s="2" t="s">
        <v>21</v>
      </c>
      <c r="G638" s="2" t="s">
        <v>107</v>
      </c>
      <c r="H638" s="2" t="s">
        <v>107</v>
      </c>
      <c r="I638" t="str">
        <f>CONCATENATE(B638,"-",G638)</f>
        <v>2008-Big Ten</v>
      </c>
      <c r="J638" t="s">
        <v>9</v>
      </c>
      <c r="K638">
        <v>4</v>
      </c>
      <c r="L638">
        <v>8</v>
      </c>
      <c r="M638" s="6">
        <f t="shared" si="19"/>
        <v>0.33333333333333331</v>
      </c>
      <c r="N638" s="3">
        <v>-4.9032637062686027E-2</v>
      </c>
      <c r="O638" s="4">
        <v>202.825255259362</v>
      </c>
      <c r="P638" s="5">
        <v>60</v>
      </c>
      <c r="Q638" s="6">
        <v>-2.5999999999999999E-2</v>
      </c>
      <c r="R638" s="5">
        <v>67</v>
      </c>
      <c r="S638" s="4">
        <v>190.19347258746279</v>
      </c>
      <c r="T638" s="4">
        <v>98.444057826372728</v>
      </c>
      <c r="U638" s="5">
        <v>71</v>
      </c>
      <c r="V638" s="4">
        <v>104.38119743298927</v>
      </c>
      <c r="W638" s="5">
        <v>52</v>
      </c>
      <c r="X638" s="6">
        <v>-0.251</v>
      </c>
      <c r="Y638" s="5">
        <v>52</v>
      </c>
      <c r="Z638" s="6">
        <v>-0.124</v>
      </c>
      <c r="AA638" s="5">
        <v>28</v>
      </c>
      <c r="AB638" s="3">
        <v>-5.4646875676807559E-2</v>
      </c>
      <c r="AC638" s="5">
        <v>82</v>
      </c>
      <c r="AD638" s="3">
        <v>2.2525935873738731E-2</v>
      </c>
      <c r="AE638" s="5">
        <v>49</v>
      </c>
      <c r="AF638" s="3">
        <v>-1.6911697259617203E-2</v>
      </c>
      <c r="AG638" s="5">
        <v>94</v>
      </c>
      <c r="AH638" s="6">
        <v>0.46200000000000002</v>
      </c>
      <c r="AI638" s="5">
        <v>107</v>
      </c>
    </row>
    <row r="639" spans="1:35">
      <c r="A639">
        <v>333</v>
      </c>
      <c r="B639">
        <v>2009</v>
      </c>
      <c r="C639">
        <v>44</v>
      </c>
      <c r="D639" t="s">
        <v>155</v>
      </c>
      <c r="E639" s="2" t="str">
        <f t="shared" si="18"/>
        <v>2009-Purdue</v>
      </c>
      <c r="F639" s="2" t="s">
        <v>21</v>
      </c>
      <c r="G639" s="2" t="s">
        <v>107</v>
      </c>
      <c r="H639" s="2" t="s">
        <v>107</v>
      </c>
      <c r="I639" t="str">
        <f>CONCATENATE(B639,"-",G639)</f>
        <v>2009-Big Ten</v>
      </c>
      <c r="J639" t="s">
        <v>17</v>
      </c>
      <c r="K639">
        <v>5</v>
      </c>
      <c r="L639">
        <v>7</v>
      </c>
      <c r="M639" s="6">
        <f t="shared" si="19"/>
        <v>0.41666666666666669</v>
      </c>
      <c r="N639" s="3">
        <v>6.3332692815461028E-2</v>
      </c>
      <c r="O639" s="4">
        <v>217.33419845894926</v>
      </c>
      <c r="P639" s="5">
        <v>43</v>
      </c>
      <c r="Q639" s="6">
        <v>4.4999999999999998E-2</v>
      </c>
      <c r="R639" s="5">
        <v>48</v>
      </c>
      <c r="S639" s="4">
        <v>212.66653856309222</v>
      </c>
      <c r="T639" s="4">
        <v>106.98974695333027</v>
      </c>
      <c r="U639" s="5">
        <v>48</v>
      </c>
      <c r="V639" s="4">
        <v>110.34445150561899</v>
      </c>
      <c r="W639" s="5">
        <v>33</v>
      </c>
      <c r="X639" s="6">
        <v>5.7000000000000002E-2</v>
      </c>
      <c r="Y639" s="5">
        <v>52</v>
      </c>
      <c r="Z639" s="6">
        <v>-0.27</v>
      </c>
      <c r="AA639" s="5">
        <v>28</v>
      </c>
      <c r="AB639" s="3">
        <v>1.7523926573607566E-2</v>
      </c>
      <c r="AC639" s="5">
        <v>53</v>
      </c>
      <c r="AD639" s="3">
        <v>6.2350872256798598E-2</v>
      </c>
      <c r="AE639" s="5">
        <v>31</v>
      </c>
      <c r="AF639" s="3">
        <v>-1.6542106014945126E-2</v>
      </c>
      <c r="AG639" s="5">
        <v>93</v>
      </c>
      <c r="AH639" s="6">
        <v>0.46800000000000003</v>
      </c>
      <c r="AI639" s="5">
        <v>101</v>
      </c>
    </row>
    <row r="640" spans="1:35">
      <c r="A640">
        <v>694</v>
      </c>
      <c r="B640">
        <v>2010</v>
      </c>
      <c r="C640">
        <v>88</v>
      </c>
      <c r="D640" t="s">
        <v>155</v>
      </c>
      <c r="E640" s="2" t="str">
        <f t="shared" si="18"/>
        <v>2010-Purdue</v>
      </c>
      <c r="F640" s="2" t="s">
        <v>21</v>
      </c>
      <c r="G640" s="2" t="s">
        <v>107</v>
      </c>
      <c r="H640" s="2" t="s">
        <v>107</v>
      </c>
      <c r="I640" t="str">
        <f>CONCATENATE(B640,"-",G640)</f>
        <v>2010-Big Ten</v>
      </c>
      <c r="J640" t="s">
        <v>9</v>
      </c>
      <c r="K640">
        <v>4</v>
      </c>
      <c r="L640">
        <v>8</v>
      </c>
      <c r="M640" s="6">
        <f t="shared" si="19"/>
        <v>0.33333333333333331</v>
      </c>
      <c r="N640" s="3">
        <v>-0.10942676095925735</v>
      </c>
      <c r="O640" s="4">
        <v>186.12509649898624</v>
      </c>
      <c r="P640" s="5">
        <v>90</v>
      </c>
      <c r="Q640" s="6">
        <v>-0.10199999999999999</v>
      </c>
      <c r="R640" s="5">
        <v>87</v>
      </c>
      <c r="S640" s="4">
        <v>178.11464780814853</v>
      </c>
      <c r="T640" s="4">
        <v>83.700352914214207</v>
      </c>
      <c r="U640" s="5">
        <v>105</v>
      </c>
      <c r="V640" s="4">
        <v>102.42474358477206</v>
      </c>
      <c r="W640" s="5">
        <v>53</v>
      </c>
      <c r="X640" s="6">
        <v>-0.41699999999999998</v>
      </c>
      <c r="Y640" s="5">
        <v>110</v>
      </c>
      <c r="Z640" s="6">
        <v>-7.3999999999999996E-2</v>
      </c>
      <c r="AA640" s="5">
        <v>44</v>
      </c>
      <c r="AB640" s="3">
        <v>-0.12214893626328499</v>
      </c>
      <c r="AC640" s="5">
        <v>108</v>
      </c>
      <c r="AD640" s="3">
        <v>1.0912596021968909E-2</v>
      </c>
      <c r="AE640" s="5">
        <v>46</v>
      </c>
      <c r="AF640" s="3">
        <v>1.8095792820587225E-3</v>
      </c>
      <c r="AG640" s="5">
        <v>63</v>
      </c>
      <c r="AH640" s="6">
        <v>0.48299999999999998</v>
      </c>
      <c r="AI640" s="5">
        <v>82</v>
      </c>
    </row>
    <row r="641" spans="1:35">
      <c r="A641">
        <v>629</v>
      </c>
      <c r="B641">
        <v>2011</v>
      </c>
      <c r="C641">
        <v>76</v>
      </c>
      <c r="D641" t="s">
        <v>155</v>
      </c>
      <c r="E641" s="2" t="str">
        <f t="shared" si="18"/>
        <v>2011-Purdue</v>
      </c>
      <c r="F641" s="2" t="s">
        <v>21</v>
      </c>
      <c r="G641" s="2" t="s">
        <v>107</v>
      </c>
      <c r="H641" s="2" t="s">
        <v>108</v>
      </c>
      <c r="I641" t="str">
        <f>CONCATENATE(B641,"-",G641)</f>
        <v>2011-Big Ten</v>
      </c>
      <c r="J641" s="4" t="s">
        <v>12</v>
      </c>
      <c r="K641">
        <v>7</v>
      </c>
      <c r="L641">
        <v>6</v>
      </c>
      <c r="M641" s="6">
        <f t="shared" si="19"/>
        <v>0.53846153846153844</v>
      </c>
      <c r="N641" s="3">
        <v>-7.762071822797538E-2</v>
      </c>
      <c r="O641" s="4">
        <v>194.47710267327392</v>
      </c>
      <c r="P641" s="5">
        <v>77</v>
      </c>
      <c r="Q641" s="6">
        <v>-6.6000000000000003E-2</v>
      </c>
      <c r="R641" s="5">
        <v>78</v>
      </c>
      <c r="S641" s="4">
        <v>184.47585635440493</v>
      </c>
      <c r="T641" s="4">
        <v>96.066187311738531</v>
      </c>
      <c r="U641" s="5">
        <v>74</v>
      </c>
      <c r="V641" s="4">
        <v>98.410915361535373</v>
      </c>
      <c r="W641" s="5">
        <v>68</v>
      </c>
      <c r="X641" s="6">
        <v>-0.17699999999999999</v>
      </c>
      <c r="Y641" s="5">
        <v>86</v>
      </c>
      <c r="Z641" s="6">
        <v>0.216</v>
      </c>
      <c r="AA641" s="5">
        <v>79</v>
      </c>
      <c r="AB641" s="3">
        <v>-4.6512689578570597E-2</v>
      </c>
      <c r="AC641" s="5">
        <v>86</v>
      </c>
      <c r="AD641" s="3">
        <v>-5.2901863457452812E-2</v>
      </c>
      <c r="AE641" s="5">
        <v>75</v>
      </c>
      <c r="AF641" s="3">
        <v>2.1793834808048029E-2</v>
      </c>
      <c r="AG641" s="5">
        <v>10</v>
      </c>
      <c r="AH641" s="6">
        <v>0.52900000000000003</v>
      </c>
      <c r="AI641" s="5">
        <v>18</v>
      </c>
    </row>
    <row r="642" spans="1:35">
      <c r="A642">
        <v>683</v>
      </c>
      <c r="B642">
        <v>2012</v>
      </c>
      <c r="C642">
        <v>76</v>
      </c>
      <c r="D642" t="s">
        <v>155</v>
      </c>
      <c r="E642" s="2" t="str">
        <f t="shared" ref="E642:E705" si="20">CONCATENATE(B642,"-",D642)</f>
        <v>2012-Purdue</v>
      </c>
      <c r="F642" s="2" t="s">
        <v>21</v>
      </c>
      <c r="G642" s="2" t="s">
        <v>107</v>
      </c>
      <c r="H642" s="2" t="s">
        <v>108</v>
      </c>
      <c r="I642" t="str">
        <f>CONCATENATE(B642,"-",G642)</f>
        <v>2012-Big Ten</v>
      </c>
      <c r="J642" s="4" t="s">
        <v>13</v>
      </c>
      <c r="K642">
        <v>6</v>
      </c>
      <c r="L642">
        <v>7</v>
      </c>
      <c r="M642" s="6">
        <f t="shared" ref="M642:M705" si="21">K642/(K642+L642)</f>
        <v>0.46153846153846156</v>
      </c>
      <c r="N642" s="3">
        <v>-6.8868290449813643E-2</v>
      </c>
      <c r="O642" s="4">
        <v>197.41570203934529</v>
      </c>
      <c r="P642" s="5">
        <v>74</v>
      </c>
      <c r="Q642" s="6">
        <v>-0.106</v>
      </c>
      <c r="R642" s="5">
        <v>89</v>
      </c>
      <c r="S642" s="4">
        <v>186.22634191003726</v>
      </c>
      <c r="T642" s="4">
        <v>96.76822861662734</v>
      </c>
      <c r="U642" s="5">
        <v>72</v>
      </c>
      <c r="V642" s="4">
        <v>100.64747342271794</v>
      </c>
      <c r="W642" s="5">
        <v>61</v>
      </c>
      <c r="X642" s="6">
        <v>-0.27800000000000002</v>
      </c>
      <c r="Y642" s="5">
        <v>103</v>
      </c>
      <c r="Z642" s="6">
        <v>-2.8000000000000001E-2</v>
      </c>
      <c r="AA642" s="5">
        <v>60</v>
      </c>
      <c r="AB642" s="3">
        <v>-6.3930523683539395E-2</v>
      </c>
      <c r="AC642" s="5">
        <v>92</v>
      </c>
      <c r="AD642" s="3">
        <v>-1.9672478038076499E-3</v>
      </c>
      <c r="AE642" s="5">
        <v>60</v>
      </c>
      <c r="AF642" s="3">
        <v>-2.9705189624665979E-3</v>
      </c>
      <c r="AG642" s="5">
        <v>74</v>
      </c>
      <c r="AH642" s="6">
        <v>0.496</v>
      </c>
      <c r="AI642" s="5">
        <v>69</v>
      </c>
    </row>
    <row r="643" spans="1:35">
      <c r="A643">
        <v>772</v>
      </c>
      <c r="B643">
        <v>2005</v>
      </c>
      <c r="C643">
        <v>99</v>
      </c>
      <c r="D643" t="s">
        <v>156</v>
      </c>
      <c r="E643" s="2" t="str">
        <f t="shared" si="20"/>
        <v>2005-Rice</v>
      </c>
      <c r="F643" s="2" t="s">
        <v>6</v>
      </c>
      <c r="G643" s="2" t="s">
        <v>73</v>
      </c>
      <c r="H643" s="2" t="s">
        <v>104</v>
      </c>
      <c r="I643" t="str">
        <f>CONCATENATE(B643,"-",G643)</f>
        <v>2005-Conference USA</v>
      </c>
      <c r="J643" t="s">
        <v>66</v>
      </c>
      <c r="K643">
        <v>1</v>
      </c>
      <c r="L643">
        <v>10</v>
      </c>
      <c r="M643" s="6">
        <f t="shared" si="21"/>
        <v>9.0909090909090912E-2</v>
      </c>
      <c r="N643" s="3">
        <v>-0.1526587766362516</v>
      </c>
      <c r="O643" s="4">
        <v>173.475130919468</v>
      </c>
      <c r="P643" s="5">
        <v>104</v>
      </c>
      <c r="Q643" s="6">
        <v>-0.15223613231734592</v>
      </c>
      <c r="R643" s="5">
        <v>97</v>
      </c>
      <c r="S643" s="4">
        <v>169.46824467274968</v>
      </c>
      <c r="T643" s="4">
        <v>91.509336878305703</v>
      </c>
      <c r="U643" s="5">
        <v>89</v>
      </c>
      <c r="V643" s="4">
        <v>81.965794041162297</v>
      </c>
      <c r="W643" s="5">
        <v>114</v>
      </c>
      <c r="X643" s="6"/>
      <c r="Y643" s="5"/>
      <c r="Z643" s="6"/>
      <c r="AA643" s="5"/>
      <c r="AB643" s="3"/>
      <c r="AC643" s="5"/>
      <c r="AD643" s="3"/>
      <c r="AE643" s="5"/>
      <c r="AF643" s="3"/>
      <c r="AG643" s="5"/>
      <c r="AH643" s="6"/>
      <c r="AI643" s="5"/>
    </row>
    <row r="644" spans="1:35">
      <c r="A644">
        <v>682</v>
      </c>
      <c r="B644">
        <v>2006</v>
      </c>
      <c r="C644">
        <v>89</v>
      </c>
      <c r="D644" t="s">
        <v>156</v>
      </c>
      <c r="E644" s="2" t="str">
        <f t="shared" si="20"/>
        <v>2006-Rice</v>
      </c>
      <c r="F644" s="2" t="s">
        <v>6</v>
      </c>
      <c r="G644" s="2" t="s">
        <v>73</v>
      </c>
      <c r="H644" s="2" t="s">
        <v>104</v>
      </c>
      <c r="I644" t="str">
        <f>CONCATENATE(B644,"-",G644)</f>
        <v>2006-Conference USA</v>
      </c>
      <c r="J644" t="s">
        <v>12</v>
      </c>
      <c r="K644">
        <v>7</v>
      </c>
      <c r="L644">
        <v>6</v>
      </c>
      <c r="M644" s="6">
        <f t="shared" si="21"/>
        <v>0.53846153846153844</v>
      </c>
      <c r="N644" s="3">
        <v>-0.10420416784715243</v>
      </c>
      <c r="O644" s="4">
        <v>185.1802157874011</v>
      </c>
      <c r="P644" s="5">
        <v>91</v>
      </c>
      <c r="Q644" s="6">
        <v>-0.10823122121582776</v>
      </c>
      <c r="R644" s="5">
        <v>89</v>
      </c>
      <c r="S644" s="4">
        <v>179.15916643056951</v>
      </c>
      <c r="T644" s="4">
        <v>97.233971979579053</v>
      </c>
      <c r="U644" s="5">
        <v>69</v>
      </c>
      <c r="V644" s="4">
        <v>87.946243807822057</v>
      </c>
      <c r="W644" s="5">
        <v>102</v>
      </c>
    </row>
    <row r="645" spans="1:35">
      <c r="A645">
        <v>869</v>
      </c>
      <c r="B645">
        <v>2007</v>
      </c>
      <c r="C645">
        <v>107</v>
      </c>
      <c r="D645" t="s">
        <v>156</v>
      </c>
      <c r="E645" s="2" t="str">
        <f t="shared" si="20"/>
        <v>2007-Rice</v>
      </c>
      <c r="F645" s="2" t="s">
        <v>6</v>
      </c>
      <c r="G645" s="2" t="s">
        <v>73</v>
      </c>
      <c r="H645" s="2" t="s">
        <v>104</v>
      </c>
      <c r="I645" t="str">
        <f>CONCATENATE(B645,"-",G645)</f>
        <v>2007-Conference USA</v>
      </c>
      <c r="J645" t="s">
        <v>18</v>
      </c>
      <c r="K645">
        <v>3</v>
      </c>
      <c r="L645">
        <v>9</v>
      </c>
      <c r="M645" s="6">
        <f t="shared" si="21"/>
        <v>0.25</v>
      </c>
      <c r="N645" s="3">
        <v>-0.20459280045671552</v>
      </c>
      <c r="O645" s="4">
        <v>175.97981939517024</v>
      </c>
      <c r="P645" s="5">
        <v>109</v>
      </c>
      <c r="Q645" s="6">
        <v>-0.16600000000000001</v>
      </c>
      <c r="R645" s="5">
        <v>104</v>
      </c>
      <c r="S645" s="4">
        <v>159.0814399086569</v>
      </c>
      <c r="T645" s="4">
        <v>86.246302377581202</v>
      </c>
      <c r="U645" s="5">
        <v>106</v>
      </c>
      <c r="V645" s="4">
        <v>89.733517017589023</v>
      </c>
      <c r="W645" s="5">
        <v>98</v>
      </c>
      <c r="X645" s="6">
        <v>-6.4000000000000001E-2</v>
      </c>
      <c r="Y645" s="5">
        <v>67</v>
      </c>
      <c r="Z645" s="6">
        <v>0.62</v>
      </c>
      <c r="AA645" s="5">
        <v>118</v>
      </c>
      <c r="AB645" s="3">
        <v>-5.5483060430379164E-2</v>
      </c>
      <c r="AC645" s="5">
        <v>89</v>
      </c>
      <c r="AD645" s="3">
        <v>-0.14004762932584858</v>
      </c>
      <c r="AE645" s="5">
        <v>114</v>
      </c>
      <c r="AF645" s="3">
        <v>-9.0621107004877997E-3</v>
      </c>
      <c r="AG645" s="5">
        <v>81</v>
      </c>
      <c r="AH645" s="6">
        <v>0.50900000000000001</v>
      </c>
      <c r="AI645" s="5">
        <v>41</v>
      </c>
    </row>
    <row r="646" spans="1:35">
      <c r="A646">
        <v>378</v>
      </c>
      <c r="B646">
        <v>2008</v>
      </c>
      <c r="C646">
        <v>44</v>
      </c>
      <c r="D646" t="s">
        <v>156</v>
      </c>
      <c r="E646" s="2" t="str">
        <f t="shared" si="20"/>
        <v>2008-Rice</v>
      </c>
      <c r="F646" s="2" t="s">
        <v>6</v>
      </c>
      <c r="G646" s="2" t="s">
        <v>73</v>
      </c>
      <c r="H646" s="2" t="s">
        <v>104</v>
      </c>
      <c r="I646" t="str">
        <f>CONCATENATE(B646,"-",G646)</f>
        <v>2008-Conference USA</v>
      </c>
      <c r="J646" t="s">
        <v>27</v>
      </c>
      <c r="K646">
        <v>10</v>
      </c>
      <c r="L646">
        <v>3</v>
      </c>
      <c r="M646" s="6">
        <f t="shared" si="21"/>
        <v>0.76923076923076927</v>
      </c>
      <c r="N646" s="3">
        <v>3.7964578620709857E-2</v>
      </c>
      <c r="O646" s="4">
        <v>215.79647651236229</v>
      </c>
      <c r="P646" s="5">
        <v>40</v>
      </c>
      <c r="Q646" s="6">
        <v>2.1000000000000001E-2</v>
      </c>
      <c r="R646" s="5">
        <v>54</v>
      </c>
      <c r="S646" s="4">
        <v>207.59291572414196</v>
      </c>
      <c r="T646" s="4">
        <v>116.43198816903337</v>
      </c>
      <c r="U646" s="5">
        <v>23</v>
      </c>
      <c r="V646" s="4">
        <v>99.364488343328901</v>
      </c>
      <c r="W646" s="5">
        <v>69</v>
      </c>
      <c r="X646" s="6">
        <v>0.48</v>
      </c>
      <c r="Y646" s="5">
        <v>115</v>
      </c>
      <c r="Z646" s="6">
        <v>0.22800000000000001</v>
      </c>
      <c r="AA646" s="5">
        <v>108</v>
      </c>
      <c r="AB646" s="3">
        <v>0.11712152081537772</v>
      </c>
      <c r="AC646" s="5">
        <v>13</v>
      </c>
      <c r="AD646" s="3">
        <v>-5.0053558193260114E-2</v>
      </c>
      <c r="AE646" s="5">
        <v>84</v>
      </c>
      <c r="AF646" s="3">
        <v>-2.9103384001407745E-2</v>
      </c>
      <c r="AG646" s="5">
        <v>110</v>
      </c>
      <c r="AH646" s="6">
        <v>0.504</v>
      </c>
      <c r="AI646" s="5">
        <v>55</v>
      </c>
    </row>
    <row r="647" spans="1:35">
      <c r="A647">
        <v>943</v>
      </c>
      <c r="B647">
        <v>2009</v>
      </c>
      <c r="C647">
        <v>117</v>
      </c>
      <c r="D647" t="s">
        <v>156</v>
      </c>
      <c r="E647" s="2" t="str">
        <f t="shared" si="20"/>
        <v>2009-Rice</v>
      </c>
      <c r="F647" s="2" t="s">
        <v>6</v>
      </c>
      <c r="G647" s="2" t="s">
        <v>73</v>
      </c>
      <c r="H647" s="2" t="s">
        <v>104</v>
      </c>
      <c r="I647" t="str">
        <f>CONCATENATE(B647,"-",G647)</f>
        <v>2009-Conference USA</v>
      </c>
      <c r="J647" t="s">
        <v>45</v>
      </c>
      <c r="K647">
        <v>2</v>
      </c>
      <c r="L647">
        <v>10</v>
      </c>
      <c r="M647" s="6">
        <f t="shared" si="21"/>
        <v>0.16666666666666666</v>
      </c>
      <c r="N647" s="3">
        <v>-0.30593193521939954</v>
      </c>
      <c r="O647" s="4">
        <v>156.06125328205101</v>
      </c>
      <c r="P647" s="5">
        <v>117</v>
      </c>
      <c r="Q647" s="6">
        <v>-0.28499999999999998</v>
      </c>
      <c r="R647" s="5">
        <v>119</v>
      </c>
      <c r="S647" s="4">
        <v>138.8136129561201</v>
      </c>
      <c r="T647" s="4">
        <v>68.126514140598985</v>
      </c>
      <c r="U647" s="5">
        <v>118</v>
      </c>
      <c r="V647" s="4">
        <v>87.934739141452027</v>
      </c>
      <c r="W647" s="5">
        <v>97</v>
      </c>
      <c r="X647" s="6">
        <v>-0.503</v>
      </c>
      <c r="Y647" s="5">
        <v>115</v>
      </c>
      <c r="Z647" s="6">
        <v>0.42899999999999999</v>
      </c>
      <c r="AA647" s="5">
        <v>108</v>
      </c>
      <c r="AB647" s="3">
        <v>-0.18158434542957066</v>
      </c>
      <c r="AC647" s="5">
        <v>118</v>
      </c>
      <c r="AD647" s="3">
        <v>-0.11549310150797029</v>
      </c>
      <c r="AE647" s="5">
        <v>107</v>
      </c>
      <c r="AF647" s="3">
        <v>-8.8544882818585909E-3</v>
      </c>
      <c r="AG647" s="5">
        <v>81</v>
      </c>
      <c r="AH647" s="6">
        <v>0.42899999999999999</v>
      </c>
      <c r="AI647" s="5">
        <v>117</v>
      </c>
    </row>
    <row r="648" spans="1:35">
      <c r="A648">
        <v>818</v>
      </c>
      <c r="B648">
        <v>2010</v>
      </c>
      <c r="C648">
        <v>104</v>
      </c>
      <c r="D648" t="s">
        <v>156</v>
      </c>
      <c r="E648" s="2" t="str">
        <f t="shared" si="20"/>
        <v>2010-Rice</v>
      </c>
      <c r="F648" s="2" t="s">
        <v>6</v>
      </c>
      <c r="G648" s="2" t="s">
        <v>73</v>
      </c>
      <c r="H648" s="2" t="s">
        <v>104</v>
      </c>
      <c r="I648" t="str">
        <f>CONCATENATE(B648,"-",G648)</f>
        <v>2010-Conference USA</v>
      </c>
      <c r="J648" t="s">
        <v>9</v>
      </c>
      <c r="K648">
        <v>4</v>
      </c>
      <c r="L648">
        <v>8</v>
      </c>
      <c r="M648" s="6">
        <f t="shared" si="21"/>
        <v>0.33333333333333331</v>
      </c>
      <c r="N648" s="3">
        <v>-0.17422455443598844</v>
      </c>
      <c r="O648" s="4">
        <v>177.58481799506376</v>
      </c>
      <c r="P648" s="5">
        <v>100</v>
      </c>
      <c r="Q648" s="6">
        <v>-0.20499999999999999</v>
      </c>
      <c r="R648" s="5">
        <v>112</v>
      </c>
      <c r="S648" s="4">
        <v>165.1550891128023</v>
      </c>
      <c r="T648" s="4">
        <v>89.357541357596048</v>
      </c>
      <c r="U648" s="5">
        <v>101</v>
      </c>
      <c r="V648" s="4">
        <v>88.22727663746771</v>
      </c>
      <c r="W648" s="5">
        <v>107</v>
      </c>
      <c r="X648" s="6">
        <v>-0.14699999999999999</v>
      </c>
      <c r="Y648" s="5">
        <v>81</v>
      </c>
      <c r="Z648" s="6">
        <v>0.49</v>
      </c>
      <c r="AA648" s="5">
        <v>116</v>
      </c>
      <c r="AB648" s="3">
        <v>-6.1360266283563732E-2</v>
      </c>
      <c r="AC648" s="5">
        <v>90</v>
      </c>
      <c r="AD648" s="3">
        <v>-0.12251174396340046</v>
      </c>
      <c r="AE648" s="5">
        <v>112</v>
      </c>
      <c r="AF648" s="3">
        <v>9.6474558109757597E-3</v>
      </c>
      <c r="AG648" s="5">
        <v>42</v>
      </c>
      <c r="AH648" s="6">
        <v>0.47599999999999998</v>
      </c>
      <c r="AI648" s="5">
        <v>90</v>
      </c>
    </row>
    <row r="649" spans="1:35">
      <c r="A649">
        <v>807</v>
      </c>
      <c r="B649">
        <v>2011</v>
      </c>
      <c r="C649">
        <v>101</v>
      </c>
      <c r="D649" t="s">
        <v>156</v>
      </c>
      <c r="E649" s="2" t="str">
        <f t="shared" si="20"/>
        <v>2011-Rice</v>
      </c>
      <c r="F649" s="2" t="s">
        <v>6</v>
      </c>
      <c r="G649" s="2" t="s">
        <v>73</v>
      </c>
      <c r="H649" s="2" t="s">
        <v>104</v>
      </c>
      <c r="I649" t="str">
        <f>CONCATENATE(B649,"-",G649)</f>
        <v>2011-Conference USA</v>
      </c>
      <c r="J649" s="4" t="s">
        <v>9</v>
      </c>
      <c r="K649">
        <v>4</v>
      </c>
      <c r="L649">
        <v>8</v>
      </c>
      <c r="M649" s="6">
        <f t="shared" si="21"/>
        <v>0.33333333333333331</v>
      </c>
      <c r="N649" s="3">
        <v>-0.16738739224082133</v>
      </c>
      <c r="O649" s="4">
        <v>180.60331113973075</v>
      </c>
      <c r="P649" s="5">
        <v>100</v>
      </c>
      <c r="Q649" s="6">
        <v>-0.13100000000000001</v>
      </c>
      <c r="R649" s="5">
        <v>96</v>
      </c>
      <c r="S649" s="4">
        <v>166.52252155183572</v>
      </c>
      <c r="T649" s="4">
        <v>86.396615282089002</v>
      </c>
      <c r="U649" s="5">
        <v>103</v>
      </c>
      <c r="V649" s="4">
        <v>94.206695857641762</v>
      </c>
      <c r="W649" s="5">
        <v>78</v>
      </c>
      <c r="X649" s="6">
        <v>-0.36499999999999999</v>
      </c>
      <c r="Y649" s="5">
        <v>104</v>
      </c>
      <c r="Z649" s="6">
        <v>0.314</v>
      </c>
      <c r="AA649" s="5">
        <v>94</v>
      </c>
      <c r="AB649" s="3">
        <v>-0.1047071103403853</v>
      </c>
      <c r="AC649" s="5">
        <v>102</v>
      </c>
      <c r="AD649" s="3">
        <v>-8.0660195617075658E-2</v>
      </c>
      <c r="AE649" s="5">
        <v>88</v>
      </c>
      <c r="AF649" s="3">
        <v>1.7979913716639623E-2</v>
      </c>
      <c r="AG649" s="5">
        <v>17</v>
      </c>
      <c r="AH649" s="6">
        <v>0.51</v>
      </c>
      <c r="AI649" s="5">
        <v>41</v>
      </c>
    </row>
    <row r="650" spans="1:35">
      <c r="A650">
        <v>274</v>
      </c>
      <c r="B650">
        <v>2012</v>
      </c>
      <c r="C650">
        <v>87</v>
      </c>
      <c r="D650" t="s">
        <v>156</v>
      </c>
      <c r="E650" s="2" t="str">
        <f t="shared" si="20"/>
        <v>2012-Rice</v>
      </c>
      <c r="F650" s="2" t="s">
        <v>6</v>
      </c>
      <c r="G650" s="2" t="s">
        <v>73</v>
      </c>
      <c r="H650" s="2" t="s">
        <v>104</v>
      </c>
      <c r="I650" t="str">
        <f>CONCATENATE(B650,"-",G650)</f>
        <v>2012-Conference USA</v>
      </c>
      <c r="J650" s="4" t="s">
        <v>12</v>
      </c>
      <c r="K650">
        <v>7</v>
      </c>
      <c r="L650">
        <v>6</v>
      </c>
      <c r="M650" s="6">
        <f t="shared" si="21"/>
        <v>0.53846153846153844</v>
      </c>
      <c r="N650" s="3">
        <v>-0.10889818921079797</v>
      </c>
      <c r="O650" s="4">
        <v>189.17030469528831</v>
      </c>
      <c r="P650" s="5">
        <v>84</v>
      </c>
      <c r="Q650" s="6">
        <v>-7.3999999999999996E-2</v>
      </c>
      <c r="R650" s="5">
        <v>80</v>
      </c>
      <c r="S650" s="4">
        <v>178.22036215784041</v>
      </c>
      <c r="T650" s="4">
        <v>95.777595683389848</v>
      </c>
      <c r="U650" s="5">
        <v>97</v>
      </c>
      <c r="V650" s="4">
        <v>93.392709011898461</v>
      </c>
      <c r="W650" s="5">
        <v>96</v>
      </c>
      <c r="X650" s="6">
        <v>-0.224</v>
      </c>
      <c r="Y650" s="5">
        <v>95</v>
      </c>
      <c r="Z650" s="6">
        <v>0.29899999999999999</v>
      </c>
      <c r="AA650" s="5">
        <v>90</v>
      </c>
      <c r="AB650" s="3">
        <v>-5.7584926707258427E-2</v>
      </c>
      <c r="AC650" s="5">
        <v>86</v>
      </c>
      <c r="AD650" s="3">
        <v>-7.6626693489731182E-2</v>
      </c>
      <c r="AE650" s="5">
        <v>89</v>
      </c>
      <c r="AF650" s="3">
        <v>2.5313430986191657E-2</v>
      </c>
      <c r="AG650" s="5">
        <v>11</v>
      </c>
      <c r="AH650" s="6">
        <v>0.52</v>
      </c>
      <c r="AI650" s="5">
        <v>36</v>
      </c>
    </row>
    <row r="651" spans="1:35">
      <c r="A651">
        <v>489</v>
      </c>
      <c r="B651">
        <v>2005</v>
      </c>
      <c r="C651">
        <v>65</v>
      </c>
      <c r="D651" t="s">
        <v>157</v>
      </c>
      <c r="E651" s="2" t="str">
        <f t="shared" si="20"/>
        <v>2005-Rutgers</v>
      </c>
      <c r="F651" s="2" t="s">
        <v>21</v>
      </c>
      <c r="G651" s="2" t="s">
        <v>58</v>
      </c>
      <c r="H651" s="2" t="s">
        <v>58</v>
      </c>
      <c r="I651" t="str">
        <f>CONCATENATE(B651,"-",G651)</f>
        <v>2005-Big East</v>
      </c>
      <c r="J651" t="s">
        <v>37</v>
      </c>
      <c r="K651">
        <v>7</v>
      </c>
      <c r="L651">
        <v>5</v>
      </c>
      <c r="M651" s="6">
        <f t="shared" si="21"/>
        <v>0.58333333333333337</v>
      </c>
      <c r="N651" s="3">
        <v>-1.1509243257755628E-2</v>
      </c>
      <c r="O651" s="4">
        <v>203.74211490655927</v>
      </c>
      <c r="P651" s="5">
        <v>59</v>
      </c>
      <c r="Q651" s="6">
        <v>-1.7702747790737695E-2</v>
      </c>
      <c r="R651" s="5">
        <v>70</v>
      </c>
      <c r="S651" s="4">
        <v>197.69815134844887</v>
      </c>
      <c r="T651" s="4">
        <v>104.73419150289617</v>
      </c>
      <c r="U651" s="5">
        <v>53</v>
      </c>
      <c r="V651" s="4">
        <v>99.007923403663114</v>
      </c>
      <c r="W651" s="5">
        <v>70</v>
      </c>
      <c r="X651" s="6"/>
      <c r="Y651" s="5"/>
      <c r="Z651" s="6"/>
      <c r="AA651" s="5"/>
      <c r="AB651" s="3"/>
      <c r="AC651" s="5"/>
      <c r="AD651" s="3"/>
      <c r="AE651" s="5"/>
      <c r="AF651" s="3"/>
      <c r="AG651" s="5"/>
      <c r="AH651" s="6"/>
      <c r="AI651" s="5"/>
    </row>
    <row r="652" spans="1:35">
      <c r="A652">
        <v>124</v>
      </c>
      <c r="B652">
        <v>2006</v>
      </c>
      <c r="C652">
        <v>13</v>
      </c>
      <c r="D652" t="s">
        <v>157</v>
      </c>
      <c r="E652" s="2" t="str">
        <f t="shared" si="20"/>
        <v>2006-Rutgers</v>
      </c>
      <c r="F652" s="2" t="s">
        <v>21</v>
      </c>
      <c r="G652" s="2" t="s">
        <v>58</v>
      </c>
      <c r="H652" s="2" t="s">
        <v>58</v>
      </c>
      <c r="I652" t="str">
        <f>CONCATENATE(B652,"-",G652)</f>
        <v>2006-Big East</v>
      </c>
      <c r="J652" t="s">
        <v>40</v>
      </c>
      <c r="K652">
        <v>11</v>
      </c>
      <c r="L652">
        <v>2</v>
      </c>
      <c r="M652" s="6">
        <f t="shared" si="21"/>
        <v>0.84615384615384615</v>
      </c>
      <c r="N652" s="3">
        <v>0.1871568638534967</v>
      </c>
      <c r="O652" s="4">
        <v>245.3545707442039</v>
      </c>
      <c r="P652" s="5">
        <v>15</v>
      </c>
      <c r="Q652" s="6">
        <v>0.18209318252516357</v>
      </c>
      <c r="R652" s="5">
        <v>18</v>
      </c>
      <c r="S652" s="4">
        <v>237.43137277069934</v>
      </c>
      <c r="T652" s="4">
        <v>115.2193919202082</v>
      </c>
      <c r="U652" s="5">
        <v>28</v>
      </c>
      <c r="V652" s="4">
        <v>130.13517882399569</v>
      </c>
      <c r="W652" s="5">
        <v>11</v>
      </c>
    </row>
    <row r="653" spans="1:35">
      <c r="A653">
        <v>236</v>
      </c>
      <c r="B653">
        <v>2007</v>
      </c>
      <c r="C653">
        <v>31</v>
      </c>
      <c r="D653" t="s">
        <v>157</v>
      </c>
      <c r="E653" s="2" t="str">
        <f t="shared" si="20"/>
        <v>2007-Rutgers</v>
      </c>
      <c r="F653" s="2" t="s">
        <v>21</v>
      </c>
      <c r="G653" s="2" t="s">
        <v>58</v>
      </c>
      <c r="H653" s="2" t="s">
        <v>58</v>
      </c>
      <c r="I653" t="str">
        <f>CONCATENATE(B653,"-",G653)</f>
        <v>2007-Big East</v>
      </c>
      <c r="J653" t="s">
        <v>11</v>
      </c>
      <c r="K653">
        <v>8</v>
      </c>
      <c r="L653">
        <v>5</v>
      </c>
      <c r="M653" s="6">
        <f t="shared" si="21"/>
        <v>0.61538461538461542</v>
      </c>
      <c r="N653" s="3">
        <v>0.11203903082234207</v>
      </c>
      <c r="O653" s="4">
        <v>231.06921293211639</v>
      </c>
      <c r="P653" s="5">
        <v>21</v>
      </c>
      <c r="Q653" s="6">
        <v>6.2E-2</v>
      </c>
      <c r="R653" s="5">
        <v>45</v>
      </c>
      <c r="S653" s="4">
        <v>222.40780616446841</v>
      </c>
      <c r="T653" s="4">
        <v>116.36898131943177</v>
      </c>
      <c r="U653" s="5">
        <v>22</v>
      </c>
      <c r="V653" s="4">
        <v>114.70023161268462</v>
      </c>
      <c r="W653" s="5">
        <v>26</v>
      </c>
      <c r="X653" s="6">
        <v>0.216</v>
      </c>
      <c r="Y653" s="5">
        <v>28</v>
      </c>
      <c r="Z653" s="6">
        <v>-8.5999999999999993E-2</v>
      </c>
      <c r="AA653" s="5">
        <v>52</v>
      </c>
      <c r="AB653" s="3">
        <v>7.4267323497100801E-2</v>
      </c>
      <c r="AC653" s="5">
        <v>24</v>
      </c>
      <c r="AD653" s="3">
        <v>4.6790354665055274E-2</v>
      </c>
      <c r="AE653" s="5">
        <v>43</v>
      </c>
      <c r="AF653" s="3">
        <v>-9.018647339814001E-3</v>
      </c>
      <c r="AG653" s="5">
        <v>80</v>
      </c>
      <c r="AH653" s="6">
        <v>0.47</v>
      </c>
      <c r="AI653" s="5">
        <v>99</v>
      </c>
    </row>
    <row r="654" spans="1:35">
      <c r="A654">
        <v>262</v>
      </c>
      <c r="B654">
        <v>2008</v>
      </c>
      <c r="C654">
        <v>34</v>
      </c>
      <c r="D654" t="s">
        <v>157</v>
      </c>
      <c r="E654" s="2" t="str">
        <f t="shared" si="20"/>
        <v>2008-Rutgers</v>
      </c>
      <c r="F654" s="2" t="s">
        <v>21</v>
      </c>
      <c r="G654" s="2" t="s">
        <v>58</v>
      </c>
      <c r="H654" s="2" t="s">
        <v>58</v>
      </c>
      <c r="I654" t="str">
        <f>CONCATENATE(B654,"-",G654)</f>
        <v>2008-Big East</v>
      </c>
      <c r="J654" t="s">
        <v>10</v>
      </c>
      <c r="K654">
        <v>9</v>
      </c>
      <c r="L654">
        <v>4</v>
      </c>
      <c r="M654" s="6">
        <f t="shared" si="21"/>
        <v>0.69230769230769229</v>
      </c>
      <c r="N654" s="3">
        <v>0.10036399307711098</v>
      </c>
      <c r="O654" s="4">
        <v>221.04746956118132</v>
      </c>
      <c r="P654" s="5">
        <v>33</v>
      </c>
      <c r="Q654" s="6">
        <v>0.14799999999999999</v>
      </c>
      <c r="R654" s="5">
        <v>22</v>
      </c>
      <c r="S654" s="4">
        <v>220.07279861542219</v>
      </c>
      <c r="T654" s="4">
        <v>114.16309763774898</v>
      </c>
      <c r="U654" s="5">
        <v>27</v>
      </c>
      <c r="V654" s="4">
        <v>106.88437192343235</v>
      </c>
      <c r="W654" s="5">
        <v>44</v>
      </c>
      <c r="X654" s="6">
        <v>0.28599999999999998</v>
      </c>
      <c r="Y654" s="5">
        <v>81</v>
      </c>
      <c r="Z654" s="6">
        <v>-0.156</v>
      </c>
      <c r="AA654" s="5">
        <v>67</v>
      </c>
      <c r="AB654" s="3">
        <v>7.838749082771504E-2</v>
      </c>
      <c r="AC654" s="5">
        <v>23</v>
      </c>
      <c r="AD654" s="3">
        <v>3.4690402920818368E-2</v>
      </c>
      <c r="AE654" s="5">
        <v>41</v>
      </c>
      <c r="AF654" s="3">
        <v>-1.2713900671422433E-2</v>
      </c>
      <c r="AG654" s="5">
        <v>88</v>
      </c>
      <c r="AH654" s="6">
        <v>0.50600000000000001</v>
      </c>
      <c r="AI654" s="5">
        <v>51</v>
      </c>
    </row>
    <row r="655" spans="1:35">
      <c r="A655">
        <v>476</v>
      </c>
      <c r="B655">
        <v>2009</v>
      </c>
      <c r="C655">
        <v>61</v>
      </c>
      <c r="D655" t="s">
        <v>157</v>
      </c>
      <c r="E655" s="2" t="str">
        <f t="shared" si="20"/>
        <v>2009-Rutgers</v>
      </c>
      <c r="F655" s="2" t="s">
        <v>21</v>
      </c>
      <c r="G655" s="2" t="s">
        <v>58</v>
      </c>
      <c r="H655" s="2" t="s">
        <v>58</v>
      </c>
      <c r="I655" t="str">
        <f>CONCATENATE(B655,"-",G655)</f>
        <v>2009-Big East</v>
      </c>
      <c r="J655" t="s">
        <v>10</v>
      </c>
      <c r="K655">
        <v>9</v>
      </c>
      <c r="L655">
        <v>4</v>
      </c>
      <c r="M655" s="6">
        <f t="shared" si="21"/>
        <v>0.69230769230769229</v>
      </c>
      <c r="N655" s="3">
        <v>-3.1120478544848784E-3</v>
      </c>
      <c r="O655" s="4">
        <v>207.32624667826602</v>
      </c>
      <c r="P655" s="5">
        <v>57</v>
      </c>
      <c r="Q655" s="6">
        <v>3.3000000000000002E-2</v>
      </c>
      <c r="R655" s="5">
        <v>52</v>
      </c>
      <c r="S655" s="4">
        <v>199.37759042910304</v>
      </c>
      <c r="T655" s="4">
        <v>96.804605082536582</v>
      </c>
      <c r="U655" s="5">
        <v>86</v>
      </c>
      <c r="V655" s="4">
        <v>110.52164159572946</v>
      </c>
      <c r="W655" s="5">
        <v>47</v>
      </c>
      <c r="X655" s="6">
        <v>-0.121</v>
      </c>
      <c r="Y655" s="5">
        <v>81</v>
      </c>
      <c r="Z655" s="6">
        <v>4.1000000000000002E-2</v>
      </c>
      <c r="AA655" s="5">
        <v>67</v>
      </c>
      <c r="AB655" s="3">
        <v>-3.988572923783297E-2</v>
      </c>
      <c r="AC655" s="5">
        <v>82</v>
      </c>
      <c r="AD655" s="3">
        <v>1.0729915185544732E-2</v>
      </c>
      <c r="AE655" s="5">
        <v>48</v>
      </c>
      <c r="AF655" s="3">
        <v>2.604376619780336E-2</v>
      </c>
      <c r="AG655" s="5">
        <v>12</v>
      </c>
      <c r="AH655" s="6">
        <v>0.57799999999999996</v>
      </c>
      <c r="AI655" s="5">
        <v>2</v>
      </c>
    </row>
    <row r="656" spans="1:35">
      <c r="A656">
        <v>674</v>
      </c>
      <c r="B656">
        <v>2010</v>
      </c>
      <c r="C656">
        <v>84</v>
      </c>
      <c r="D656" t="s">
        <v>157</v>
      </c>
      <c r="E656" s="2" t="str">
        <f t="shared" si="20"/>
        <v>2010-Rutgers</v>
      </c>
      <c r="F656" s="2" t="s">
        <v>21</v>
      </c>
      <c r="G656" s="2" t="s">
        <v>58</v>
      </c>
      <c r="H656" s="2" t="s">
        <v>58</v>
      </c>
      <c r="I656" t="str">
        <f>CONCATENATE(B656,"-",G656)</f>
        <v>2010-Big East</v>
      </c>
      <c r="J656" t="s">
        <v>9</v>
      </c>
      <c r="K656">
        <v>4</v>
      </c>
      <c r="L656">
        <v>8</v>
      </c>
      <c r="M656" s="6">
        <f t="shared" si="21"/>
        <v>0.33333333333333331</v>
      </c>
      <c r="N656" s="3">
        <v>-0.10224202058011281</v>
      </c>
      <c r="O656" s="4">
        <v>179.8033098692305</v>
      </c>
      <c r="P656" s="5">
        <v>95</v>
      </c>
      <c r="Q656" s="6">
        <v>-0.03</v>
      </c>
      <c r="R656" s="5">
        <v>69</v>
      </c>
      <c r="S656" s="4">
        <v>179.55159588397743</v>
      </c>
      <c r="T656" s="4">
        <v>85.674972601768388</v>
      </c>
      <c r="U656" s="5">
        <v>108</v>
      </c>
      <c r="V656" s="4">
        <v>94.128337267462115</v>
      </c>
      <c r="W656" s="5">
        <v>88</v>
      </c>
      <c r="X656" s="6">
        <v>-0.23799999999999999</v>
      </c>
      <c r="Y656" s="5">
        <v>95</v>
      </c>
      <c r="Z656" s="6">
        <v>-1.9E-2</v>
      </c>
      <c r="AA656" s="5">
        <v>54</v>
      </c>
      <c r="AB656" s="3">
        <v>-8.6719784476360764E-2</v>
      </c>
      <c r="AC656" s="5">
        <v>103</v>
      </c>
      <c r="AD656" s="3">
        <v>-2.1016380430002632E-2</v>
      </c>
      <c r="AE656" s="5">
        <v>64</v>
      </c>
      <c r="AF656" s="3">
        <v>5.4941443262505919E-3</v>
      </c>
      <c r="AG656" s="5">
        <v>52</v>
      </c>
      <c r="AH656" s="6">
        <v>0.51400000000000001</v>
      </c>
      <c r="AI656" s="5">
        <v>43</v>
      </c>
    </row>
    <row r="657" spans="1:35">
      <c r="A657">
        <v>224</v>
      </c>
      <c r="B657">
        <v>2011</v>
      </c>
      <c r="C657">
        <v>30</v>
      </c>
      <c r="D657" t="s">
        <v>157</v>
      </c>
      <c r="E657" s="2" t="str">
        <f t="shared" si="20"/>
        <v>2011-Rutgers</v>
      </c>
      <c r="F657" s="2" t="s">
        <v>21</v>
      </c>
      <c r="G657" s="2" t="s">
        <v>58</v>
      </c>
      <c r="H657" s="2" t="s">
        <v>58</v>
      </c>
      <c r="I657" t="str">
        <f>CONCATENATE(B657,"-",G657)</f>
        <v>2011-Big East</v>
      </c>
      <c r="J657" s="4" t="s">
        <v>10</v>
      </c>
      <c r="K657">
        <v>9</v>
      </c>
      <c r="L657">
        <v>4</v>
      </c>
      <c r="M657" s="6">
        <f t="shared" si="21"/>
        <v>0.69230769230769229</v>
      </c>
      <c r="N657" s="3">
        <v>0.12115582675331603</v>
      </c>
      <c r="O657" s="4">
        <v>203.63272889913586</v>
      </c>
      <c r="P657" s="5">
        <v>58</v>
      </c>
      <c r="Q657" s="6">
        <v>0.129</v>
      </c>
      <c r="R657" s="5">
        <v>24</v>
      </c>
      <c r="S657" s="4">
        <v>224.23116535066322</v>
      </c>
      <c r="T657" s="4">
        <v>85.411881520778934</v>
      </c>
      <c r="U657" s="5">
        <v>105</v>
      </c>
      <c r="V657" s="4">
        <v>118.22084737835695</v>
      </c>
      <c r="W657" s="5">
        <v>24</v>
      </c>
      <c r="X657" s="6">
        <v>5.6000000000000001E-2</v>
      </c>
      <c r="Y657" s="5">
        <v>52</v>
      </c>
      <c r="Z657" s="6">
        <v>-0.59599999999999997</v>
      </c>
      <c r="AA657" s="5">
        <v>4</v>
      </c>
      <c r="AB657" s="3">
        <v>-3.6837182062197972E-2</v>
      </c>
      <c r="AC657" s="5">
        <v>77</v>
      </c>
      <c r="AD657" s="3">
        <v>0.13661325686881889</v>
      </c>
      <c r="AE657" s="5">
        <v>15</v>
      </c>
      <c r="AF657" s="3">
        <v>2.1379751946695103E-2</v>
      </c>
      <c r="AG657" s="5">
        <v>12</v>
      </c>
      <c r="AH657" s="6">
        <v>0.51900000000000002</v>
      </c>
      <c r="AI657" s="5">
        <v>31</v>
      </c>
    </row>
    <row r="658" spans="1:35">
      <c r="A658">
        <v>335</v>
      </c>
      <c r="B658">
        <v>2012</v>
      </c>
      <c r="C658">
        <v>39</v>
      </c>
      <c r="D658" t="s">
        <v>157</v>
      </c>
      <c r="E658" s="2" t="str">
        <f t="shared" si="20"/>
        <v>2012-Rutgers</v>
      </c>
      <c r="F658" s="2" t="s">
        <v>21</v>
      </c>
      <c r="G658" s="2" t="s">
        <v>58</v>
      </c>
      <c r="H658" s="2" t="s">
        <v>58</v>
      </c>
      <c r="I658" t="str">
        <f>CONCATENATE(B658,"-",G658)</f>
        <v>2012-Big East</v>
      </c>
      <c r="J658" s="4" t="s">
        <v>10</v>
      </c>
      <c r="K658">
        <v>9</v>
      </c>
      <c r="L658">
        <v>4</v>
      </c>
      <c r="M658" s="6">
        <f t="shared" si="21"/>
        <v>0.69230769230769229</v>
      </c>
      <c r="N658" s="3">
        <v>9.6403405460272068E-2</v>
      </c>
      <c r="O658" s="4">
        <v>215.30568163566369</v>
      </c>
      <c r="P658" s="5">
        <v>45</v>
      </c>
      <c r="Q658" s="6">
        <v>0.1</v>
      </c>
      <c r="R658" s="5">
        <v>34</v>
      </c>
      <c r="S658" s="4">
        <v>219.28068109205441</v>
      </c>
      <c r="T658" s="4">
        <v>93.077290016781333</v>
      </c>
      <c r="U658" s="5">
        <v>104</v>
      </c>
      <c r="V658" s="4">
        <v>122.22839161888237</v>
      </c>
      <c r="W658" s="5">
        <v>28</v>
      </c>
      <c r="X658" s="6">
        <v>-0.156</v>
      </c>
      <c r="Y658" s="5">
        <v>80</v>
      </c>
      <c r="Z658" s="6">
        <v>-0.59099999999999997</v>
      </c>
      <c r="AA658" s="5">
        <v>7</v>
      </c>
      <c r="AB658" s="3">
        <v>-5.3565584270033426E-2</v>
      </c>
      <c r="AC658" s="5">
        <v>84</v>
      </c>
      <c r="AD658" s="3">
        <v>0.15142864128944855</v>
      </c>
      <c r="AE658" s="5">
        <v>11</v>
      </c>
      <c r="AF658" s="3">
        <v>-1.4596515591430638E-3</v>
      </c>
      <c r="AG658" s="5">
        <v>67</v>
      </c>
      <c r="AH658" s="6">
        <v>0.50900000000000001</v>
      </c>
      <c r="AI658" s="5">
        <v>51</v>
      </c>
    </row>
    <row r="659" spans="1:35">
      <c r="A659">
        <v>546</v>
      </c>
      <c r="B659">
        <v>2005</v>
      </c>
      <c r="C659">
        <v>75</v>
      </c>
      <c r="D659" t="s">
        <v>158</v>
      </c>
      <c r="E659" s="2" t="str">
        <f t="shared" si="20"/>
        <v>2005-San Diego State</v>
      </c>
      <c r="F659" s="2" t="s">
        <v>6</v>
      </c>
      <c r="G659" s="2" t="s">
        <v>7</v>
      </c>
      <c r="H659" s="2" t="s">
        <v>7</v>
      </c>
      <c r="I659" t="str">
        <f>CONCATENATE(B659,"-",G659)</f>
        <v>2005-Mountain West</v>
      </c>
      <c r="J659" t="s">
        <v>17</v>
      </c>
      <c r="K659">
        <v>5</v>
      </c>
      <c r="L659">
        <v>7</v>
      </c>
      <c r="M659" s="6">
        <f t="shared" si="21"/>
        <v>0.41666666666666669</v>
      </c>
      <c r="N659" s="3">
        <v>-3.8152944249613657E-2</v>
      </c>
      <c r="O659" s="4">
        <v>196.81426146203475</v>
      </c>
      <c r="P659" s="5">
        <v>71</v>
      </c>
      <c r="Q659" s="6">
        <v>-3.7167850497496123E-2</v>
      </c>
      <c r="R659" s="5">
        <v>76</v>
      </c>
      <c r="S659" s="4">
        <v>192.36941115007727</v>
      </c>
      <c r="T659" s="4">
        <v>94.180371704402361</v>
      </c>
      <c r="U659" s="5">
        <v>82</v>
      </c>
      <c r="V659" s="4">
        <v>102.63388975763239</v>
      </c>
      <c r="W659" s="5">
        <v>52</v>
      </c>
      <c r="X659" s="6"/>
      <c r="Y659" s="5"/>
      <c r="Z659" s="6"/>
      <c r="AA659" s="5"/>
      <c r="AB659" s="3"/>
      <c r="AC659" s="5"/>
      <c r="AD659" s="3"/>
      <c r="AE659" s="5"/>
      <c r="AF659" s="3"/>
      <c r="AG659" s="5"/>
      <c r="AH659" s="6"/>
      <c r="AI659" s="5"/>
    </row>
    <row r="660" spans="1:35">
      <c r="A660">
        <v>854</v>
      </c>
      <c r="B660">
        <v>2006</v>
      </c>
      <c r="C660">
        <v>112</v>
      </c>
      <c r="D660" t="s">
        <v>158</v>
      </c>
      <c r="E660" s="2" t="str">
        <f t="shared" si="20"/>
        <v>2006-San Diego State</v>
      </c>
      <c r="F660" s="2" t="s">
        <v>6</v>
      </c>
      <c r="G660" s="2" t="s">
        <v>7</v>
      </c>
      <c r="H660" s="2" t="s">
        <v>7</v>
      </c>
      <c r="I660" t="str">
        <f>CONCATENATE(B660,"-",G660)</f>
        <v>2006-Mountain West</v>
      </c>
      <c r="J660" t="s">
        <v>18</v>
      </c>
      <c r="K660">
        <v>3</v>
      </c>
      <c r="L660">
        <v>9</v>
      </c>
      <c r="M660" s="6">
        <f t="shared" si="21"/>
        <v>0.25</v>
      </c>
      <c r="N660" s="3">
        <v>-0.19640986735368174</v>
      </c>
      <c r="O660" s="4">
        <v>172.078541669489</v>
      </c>
      <c r="P660" s="5">
        <v>106</v>
      </c>
      <c r="Q660" s="6">
        <v>-0.22897930630620944</v>
      </c>
      <c r="R660" s="5">
        <v>113</v>
      </c>
      <c r="S660" s="4">
        <v>160.71802652926365</v>
      </c>
      <c r="T660" s="4">
        <v>82.723777749495383</v>
      </c>
      <c r="U660" s="5">
        <v>108</v>
      </c>
      <c r="V660" s="4">
        <v>89.354763919993616</v>
      </c>
      <c r="W660" s="5">
        <v>97</v>
      </c>
    </row>
    <row r="661" spans="1:35">
      <c r="A661">
        <v>815</v>
      </c>
      <c r="B661">
        <v>2007</v>
      </c>
      <c r="C661">
        <v>98</v>
      </c>
      <c r="D661" t="s">
        <v>158</v>
      </c>
      <c r="E661" s="2" t="str">
        <f t="shared" si="20"/>
        <v>2007-San Diego State</v>
      </c>
      <c r="F661" s="2" t="s">
        <v>6</v>
      </c>
      <c r="G661" s="2" t="s">
        <v>7</v>
      </c>
      <c r="H661" s="2" t="s">
        <v>7</v>
      </c>
      <c r="I661" t="str">
        <f>CONCATENATE(B661,"-",G661)</f>
        <v>2007-Mountain West</v>
      </c>
      <c r="J661" t="s">
        <v>9</v>
      </c>
      <c r="K661">
        <v>4</v>
      </c>
      <c r="L661">
        <v>8</v>
      </c>
      <c r="M661" s="6">
        <f t="shared" si="21"/>
        <v>0.33333333333333331</v>
      </c>
      <c r="N661" s="3">
        <v>-0.17309162976031925</v>
      </c>
      <c r="O661" s="4">
        <v>176.08670301739647</v>
      </c>
      <c r="P661" s="5">
        <v>108</v>
      </c>
      <c r="Q661" s="6">
        <v>-0.13800000000000001</v>
      </c>
      <c r="R661" s="5">
        <v>94</v>
      </c>
      <c r="S661" s="4">
        <v>165.38167404793614</v>
      </c>
      <c r="T661" s="4">
        <v>96.775191216838081</v>
      </c>
      <c r="U661" s="5">
        <v>75</v>
      </c>
      <c r="V661" s="4">
        <v>79.311511800558392</v>
      </c>
      <c r="W661" s="5">
        <v>119</v>
      </c>
      <c r="X661" s="6">
        <v>-1.2999999999999999E-2</v>
      </c>
      <c r="Y661" s="5">
        <v>58</v>
      </c>
      <c r="Z661" s="6">
        <v>0.63</v>
      </c>
      <c r="AA661" s="5">
        <v>119</v>
      </c>
      <c r="AB661" s="3">
        <v>-1.7989361523376102E-2</v>
      </c>
      <c r="AC661" s="5">
        <v>64</v>
      </c>
      <c r="AD661" s="3">
        <v>-0.17026011527193172</v>
      </c>
      <c r="AE661" s="5">
        <v>119</v>
      </c>
      <c r="AF661" s="3">
        <v>1.5157847034988582E-2</v>
      </c>
      <c r="AG661" s="5">
        <v>26</v>
      </c>
      <c r="AH661" s="6">
        <v>0.51200000000000001</v>
      </c>
      <c r="AI661" s="5">
        <v>37</v>
      </c>
    </row>
    <row r="662" spans="1:35">
      <c r="A662">
        <v>923</v>
      </c>
      <c r="B662">
        <v>2008</v>
      </c>
      <c r="C662">
        <v>115</v>
      </c>
      <c r="D662" t="s">
        <v>158</v>
      </c>
      <c r="E662" s="2" t="str">
        <f t="shared" si="20"/>
        <v>2008-San Diego State</v>
      </c>
      <c r="F662" s="2" t="s">
        <v>6</v>
      </c>
      <c r="G662" s="2" t="s">
        <v>7</v>
      </c>
      <c r="H662" s="2" t="s">
        <v>7</v>
      </c>
      <c r="I662" t="str">
        <f>CONCATENATE(B662,"-",G662)</f>
        <v>2008-Mountain West</v>
      </c>
      <c r="J662" t="s">
        <v>18</v>
      </c>
      <c r="K662">
        <v>3</v>
      </c>
      <c r="L662">
        <v>9</v>
      </c>
      <c r="M662" s="6">
        <f t="shared" si="21"/>
        <v>0.25</v>
      </c>
      <c r="N662" s="3">
        <v>-0.25752000222252608</v>
      </c>
      <c r="O662" s="4">
        <v>169.03671315115173</v>
      </c>
      <c r="P662" s="5">
        <v>113</v>
      </c>
      <c r="Q662" s="6">
        <v>-0.23100000000000001</v>
      </c>
      <c r="R662" s="5">
        <v>116</v>
      </c>
      <c r="S662" s="4">
        <v>148.49599955549479</v>
      </c>
      <c r="T662" s="4">
        <v>87.327186801908809</v>
      </c>
      <c r="U662" s="5">
        <v>103</v>
      </c>
      <c r="V662" s="4">
        <v>81.709526349242921</v>
      </c>
      <c r="W662" s="5">
        <v>115</v>
      </c>
      <c r="X662" s="6">
        <v>-0.30199999999999999</v>
      </c>
      <c r="Y662" s="5">
        <v>97</v>
      </c>
      <c r="Z662" s="6">
        <v>0.53800000000000003</v>
      </c>
      <c r="AA662" s="5">
        <v>95</v>
      </c>
      <c r="AB662" s="3">
        <v>-9.3605358799679239E-2</v>
      </c>
      <c r="AC662" s="5">
        <v>103</v>
      </c>
      <c r="AD662" s="3">
        <v>-0.14996550595633362</v>
      </c>
      <c r="AE662" s="5">
        <v>118</v>
      </c>
      <c r="AF662" s="3">
        <v>-1.3949137466513233E-2</v>
      </c>
      <c r="AG662" s="5">
        <v>92</v>
      </c>
      <c r="AH662" s="6">
        <v>0.47199999999999998</v>
      </c>
      <c r="AI662" s="5">
        <v>99</v>
      </c>
    </row>
    <row r="663" spans="1:35">
      <c r="A663">
        <v>842</v>
      </c>
      <c r="B663">
        <v>2009</v>
      </c>
      <c r="C663">
        <v>104</v>
      </c>
      <c r="D663" t="s">
        <v>158</v>
      </c>
      <c r="E663" s="2" t="str">
        <f t="shared" si="20"/>
        <v>2009-San Diego State</v>
      </c>
      <c r="F663" s="2" t="s">
        <v>6</v>
      </c>
      <c r="G663" s="2" t="s">
        <v>7</v>
      </c>
      <c r="H663" s="2" t="s">
        <v>7</v>
      </c>
      <c r="I663" t="str">
        <f>CONCATENATE(B663,"-",G663)</f>
        <v>2009-Mountain West</v>
      </c>
      <c r="J663" t="s">
        <v>9</v>
      </c>
      <c r="K663">
        <v>4</v>
      </c>
      <c r="L663">
        <v>8</v>
      </c>
      <c r="M663" s="6">
        <f t="shared" si="21"/>
        <v>0.33333333333333331</v>
      </c>
      <c r="N663" s="3">
        <v>-0.18922304660066802</v>
      </c>
      <c r="O663" s="4">
        <v>180.61552837691625</v>
      </c>
      <c r="P663" s="5">
        <v>101</v>
      </c>
      <c r="Q663" s="6">
        <v>-0.184</v>
      </c>
      <c r="R663" s="5">
        <v>104</v>
      </c>
      <c r="S663" s="4">
        <v>162.1553906798664</v>
      </c>
      <c r="T663" s="4">
        <v>84.109112818745999</v>
      </c>
      <c r="U663" s="5">
        <v>107</v>
      </c>
      <c r="V663" s="4">
        <v>96.506415558170247</v>
      </c>
      <c r="W663" s="5">
        <v>74</v>
      </c>
      <c r="X663" s="6">
        <v>-0.27800000000000002</v>
      </c>
      <c r="Y663" s="5">
        <v>97</v>
      </c>
      <c r="Z663" s="6">
        <v>0.30399999999999999</v>
      </c>
      <c r="AA663" s="5">
        <v>95</v>
      </c>
      <c r="AB663" s="3">
        <v>-0.10058785522581731</v>
      </c>
      <c r="AC663" s="5">
        <v>102</v>
      </c>
      <c r="AD663" s="3">
        <v>-7.1318440205678735E-2</v>
      </c>
      <c r="AE663" s="5">
        <v>88</v>
      </c>
      <c r="AF663" s="3">
        <v>-1.7316751169171966E-2</v>
      </c>
      <c r="AG663" s="5">
        <v>96</v>
      </c>
      <c r="AH663" s="6">
        <v>0.44500000000000001</v>
      </c>
      <c r="AI663" s="5">
        <v>113</v>
      </c>
    </row>
    <row r="664" spans="1:35">
      <c r="A664">
        <v>242</v>
      </c>
      <c r="B664">
        <v>2010</v>
      </c>
      <c r="C664">
        <v>31</v>
      </c>
      <c r="D664" t="s">
        <v>158</v>
      </c>
      <c r="E664" s="2" t="str">
        <f t="shared" si="20"/>
        <v>2010-San Diego State</v>
      </c>
      <c r="F664" s="2" t="s">
        <v>6</v>
      </c>
      <c r="G664" s="2" t="s">
        <v>7</v>
      </c>
      <c r="H664" s="2" t="s">
        <v>7</v>
      </c>
      <c r="I664" t="str">
        <f>CONCATENATE(B664,"-",G664)</f>
        <v>2010-Mountain West</v>
      </c>
      <c r="J664" t="s">
        <v>10</v>
      </c>
      <c r="K664">
        <v>9</v>
      </c>
      <c r="L664">
        <v>4</v>
      </c>
      <c r="M664" s="6">
        <f t="shared" si="21"/>
        <v>0.69230769230769229</v>
      </c>
      <c r="N664" s="3">
        <v>0.10840475314285353</v>
      </c>
      <c r="O664" s="4">
        <v>219.47243785745326</v>
      </c>
      <c r="P664" s="5">
        <v>34</v>
      </c>
      <c r="Q664" s="6">
        <v>0.08</v>
      </c>
      <c r="R664" s="5">
        <v>40</v>
      </c>
      <c r="S664" s="4">
        <v>221.68095062857071</v>
      </c>
      <c r="T664" s="4">
        <v>111.90553203267027</v>
      </c>
      <c r="U664" s="5">
        <v>34</v>
      </c>
      <c r="V664" s="4">
        <v>107.56690582478299</v>
      </c>
      <c r="W664" s="5">
        <v>44</v>
      </c>
      <c r="X664" s="6">
        <v>0.39900000000000002</v>
      </c>
      <c r="Y664" s="5">
        <v>12</v>
      </c>
      <c r="Z664" s="6">
        <v>-7.1999999999999995E-2</v>
      </c>
      <c r="AA664" s="5">
        <v>45</v>
      </c>
      <c r="AB664" s="3">
        <v>9.2038322737736447E-2</v>
      </c>
      <c r="AC664" s="5">
        <v>18</v>
      </c>
      <c r="AD664" s="3">
        <v>2.4651251214542591E-2</v>
      </c>
      <c r="AE664" s="5">
        <v>43</v>
      </c>
      <c r="AF664" s="3">
        <v>-8.2848208094255058E-3</v>
      </c>
      <c r="AG664" s="5">
        <v>85</v>
      </c>
      <c r="AH664" s="6">
        <v>0.497</v>
      </c>
      <c r="AI664" s="5">
        <v>63</v>
      </c>
    </row>
    <row r="665" spans="1:35">
      <c r="A665">
        <v>532</v>
      </c>
      <c r="B665">
        <v>2011</v>
      </c>
      <c r="C665">
        <v>70</v>
      </c>
      <c r="D665" t="s">
        <v>158</v>
      </c>
      <c r="E665" s="2" t="str">
        <f t="shared" si="20"/>
        <v>2011-San Diego State</v>
      </c>
      <c r="F665" s="2" t="s">
        <v>6</v>
      </c>
      <c r="G665" s="2" t="s">
        <v>7</v>
      </c>
      <c r="H665" s="2" t="s">
        <v>7</v>
      </c>
      <c r="I665" t="str">
        <f>CONCATENATE(B665,"-",G665)</f>
        <v>2011-Mountain West</v>
      </c>
      <c r="J665" s="4" t="s">
        <v>11</v>
      </c>
      <c r="K665">
        <v>8</v>
      </c>
      <c r="L665">
        <v>5</v>
      </c>
      <c r="M665" s="6">
        <f t="shared" si="21"/>
        <v>0.61538461538461542</v>
      </c>
      <c r="N665" s="3">
        <v>-3.2338088320466078E-2</v>
      </c>
      <c r="O665" s="4">
        <v>200.49325867989091</v>
      </c>
      <c r="P665" s="5">
        <v>66</v>
      </c>
      <c r="Q665" s="6">
        <v>-5.0999999999999997E-2</v>
      </c>
      <c r="R665" s="5">
        <v>75</v>
      </c>
      <c r="S665" s="4">
        <v>193.53238233590679</v>
      </c>
      <c r="T665" s="4">
        <v>96.7253671795157</v>
      </c>
      <c r="U665" s="5">
        <v>71</v>
      </c>
      <c r="V665" s="4">
        <v>103.76789150037521</v>
      </c>
      <c r="W665" s="5">
        <v>57</v>
      </c>
      <c r="X665" s="6">
        <v>-1.6E-2</v>
      </c>
      <c r="Y665" s="5">
        <v>63</v>
      </c>
      <c r="Z665" s="6">
        <v>5.2999999999999999E-2</v>
      </c>
      <c r="AA665" s="5">
        <v>66</v>
      </c>
      <c r="AB665" s="3">
        <v>-1.7700506938977845E-2</v>
      </c>
      <c r="AC665" s="5">
        <v>66</v>
      </c>
      <c r="AD665" s="3">
        <v>-1.1139670894796531E-2</v>
      </c>
      <c r="AE665" s="5">
        <v>64</v>
      </c>
      <c r="AF665" s="3">
        <v>-3.4979104866917016E-3</v>
      </c>
      <c r="AG665" s="5">
        <v>70</v>
      </c>
      <c r="AH665" s="6">
        <v>0.52</v>
      </c>
      <c r="AI665" s="5">
        <v>30</v>
      </c>
    </row>
    <row r="666" spans="1:35">
      <c r="A666">
        <v>717</v>
      </c>
      <c r="B666">
        <v>2012</v>
      </c>
      <c r="C666">
        <v>44</v>
      </c>
      <c r="D666" t="s">
        <v>158</v>
      </c>
      <c r="E666" s="2" t="str">
        <f t="shared" si="20"/>
        <v>2012-San Diego State</v>
      </c>
      <c r="F666" s="2" t="s">
        <v>6</v>
      </c>
      <c r="G666" s="2" t="s">
        <v>7</v>
      </c>
      <c r="H666" s="2" t="s">
        <v>7</v>
      </c>
      <c r="I666" t="str">
        <f>CONCATENATE(B666,"-",G666)</f>
        <v>2012-Mountain West</v>
      </c>
      <c r="J666" s="4" t="s">
        <v>10</v>
      </c>
      <c r="K666">
        <v>9</v>
      </c>
      <c r="L666">
        <v>4</v>
      </c>
      <c r="M666" s="6">
        <f t="shared" si="21"/>
        <v>0.69230769230769229</v>
      </c>
      <c r="N666" s="3">
        <v>7.4580783703001141E-2</v>
      </c>
      <c r="O666" s="4">
        <v>217.38911816582001</v>
      </c>
      <c r="P666" s="5">
        <v>40</v>
      </c>
      <c r="Q666" s="6">
        <v>5.1999999999999998E-2</v>
      </c>
      <c r="R666" s="5">
        <v>48</v>
      </c>
      <c r="S666" s="4">
        <v>214.91615674060023</v>
      </c>
      <c r="T666" s="4">
        <v>109.9340180253849</v>
      </c>
      <c r="U666" s="5">
        <v>45</v>
      </c>
      <c r="V666" s="4">
        <v>107.45510014043514</v>
      </c>
      <c r="W666" s="5">
        <v>45</v>
      </c>
      <c r="X666" s="6">
        <v>-4.1000000000000002E-2</v>
      </c>
      <c r="Y666" s="5">
        <v>64</v>
      </c>
      <c r="Z666" s="6">
        <v>-0.23699999999999999</v>
      </c>
      <c r="AA666" s="5">
        <v>33</v>
      </c>
      <c r="AB666" s="3">
        <v>1.1793725476309759E-2</v>
      </c>
      <c r="AC666" s="5">
        <v>56</v>
      </c>
      <c r="AD666" s="3">
        <v>5.168602400057698E-2</v>
      </c>
      <c r="AE666" s="5">
        <v>36</v>
      </c>
      <c r="AF666" s="3">
        <v>1.1101034226114397E-2</v>
      </c>
      <c r="AG666" s="5">
        <v>41</v>
      </c>
      <c r="AH666" s="6">
        <v>0.5</v>
      </c>
      <c r="AI666" s="5">
        <v>64</v>
      </c>
    </row>
    <row r="667" spans="1:35">
      <c r="A667">
        <v>856</v>
      </c>
      <c r="B667">
        <v>2005</v>
      </c>
      <c r="C667">
        <v>110</v>
      </c>
      <c r="D667" t="s">
        <v>159</v>
      </c>
      <c r="E667" s="2" t="str">
        <f t="shared" si="20"/>
        <v>2005-San Jose State</v>
      </c>
      <c r="F667" s="2" t="s">
        <v>6</v>
      </c>
      <c r="G667" s="2" t="s">
        <v>55</v>
      </c>
      <c r="H667" s="2" t="s">
        <v>55</v>
      </c>
      <c r="I667" t="str">
        <f>CONCATENATE(B667,"-",G667)</f>
        <v>2005-WAC</v>
      </c>
      <c r="J667" t="s">
        <v>32</v>
      </c>
      <c r="K667">
        <v>3</v>
      </c>
      <c r="L667">
        <v>8</v>
      </c>
      <c r="M667" s="6">
        <f t="shared" si="21"/>
        <v>0.27272727272727271</v>
      </c>
      <c r="N667" s="3">
        <v>-0.19744820370524735</v>
      </c>
      <c r="O667" s="4">
        <v>168.05503058156927</v>
      </c>
      <c r="P667" s="5">
        <v>110</v>
      </c>
      <c r="Q667" s="6">
        <v>-0.2153536507461592</v>
      </c>
      <c r="R667" s="5">
        <v>108</v>
      </c>
      <c r="S667" s="4">
        <v>160.51035925895053</v>
      </c>
      <c r="T667" s="4">
        <v>81.200467556687741</v>
      </c>
      <c r="U667" s="5">
        <v>105</v>
      </c>
      <c r="V667" s="4">
        <v>86.854563024881529</v>
      </c>
      <c r="W667" s="5">
        <v>104</v>
      </c>
      <c r="X667" s="6"/>
      <c r="Y667" s="5"/>
      <c r="Z667" s="6"/>
      <c r="AA667" s="5"/>
      <c r="AB667" s="3"/>
      <c r="AC667" s="5"/>
      <c r="AD667" s="3"/>
      <c r="AE667" s="5"/>
      <c r="AF667" s="3"/>
      <c r="AG667" s="5"/>
      <c r="AH667" s="6"/>
      <c r="AI667" s="5"/>
    </row>
    <row r="668" spans="1:35">
      <c r="A668">
        <v>618</v>
      </c>
      <c r="B668">
        <v>2006</v>
      </c>
      <c r="C668">
        <v>77</v>
      </c>
      <c r="D668" t="s">
        <v>159</v>
      </c>
      <c r="E668" s="2" t="str">
        <f t="shared" si="20"/>
        <v>2006-San Jose State</v>
      </c>
      <c r="F668" s="2" t="s">
        <v>6</v>
      </c>
      <c r="G668" s="2" t="s">
        <v>55</v>
      </c>
      <c r="H668" s="2" t="s">
        <v>55</v>
      </c>
      <c r="I668" t="str">
        <f>CONCATENATE(B668,"-",G668)</f>
        <v>2006-WAC</v>
      </c>
      <c r="J668" t="s">
        <v>10</v>
      </c>
      <c r="K668">
        <v>9</v>
      </c>
      <c r="L668">
        <v>4</v>
      </c>
      <c r="M668" s="6">
        <f t="shared" si="21"/>
        <v>0.69230769230769229</v>
      </c>
      <c r="N668" s="3">
        <v>-7.1479794697311971E-2</v>
      </c>
      <c r="O668" s="4">
        <v>191.85342118987501</v>
      </c>
      <c r="P668" s="5">
        <v>73</v>
      </c>
      <c r="Q668" s="6">
        <v>-7.5208740947857677E-2</v>
      </c>
      <c r="R668" s="5">
        <v>77</v>
      </c>
      <c r="S668" s="4">
        <v>185.70404106053761</v>
      </c>
      <c r="T668" s="4">
        <v>97.165129692250446</v>
      </c>
      <c r="U668" s="5">
        <v>70</v>
      </c>
      <c r="V668" s="4">
        <v>94.688291497624576</v>
      </c>
      <c r="W668" s="5">
        <v>78</v>
      </c>
    </row>
    <row r="669" spans="1:35">
      <c r="A669">
        <v>858</v>
      </c>
      <c r="B669">
        <v>2007</v>
      </c>
      <c r="C669">
        <v>104</v>
      </c>
      <c r="D669" t="s">
        <v>159</v>
      </c>
      <c r="E669" s="2" t="str">
        <f t="shared" si="20"/>
        <v>2007-San Jose State</v>
      </c>
      <c r="F669" s="2" t="s">
        <v>6</v>
      </c>
      <c r="G669" s="2" t="s">
        <v>55</v>
      </c>
      <c r="H669" s="2" t="s">
        <v>55</v>
      </c>
      <c r="I669" t="str">
        <f>CONCATENATE(B669,"-",G669)</f>
        <v>2007-WAC</v>
      </c>
      <c r="J669" t="s">
        <v>17</v>
      </c>
      <c r="K669">
        <v>5</v>
      </c>
      <c r="L669">
        <v>7</v>
      </c>
      <c r="M669" s="6">
        <f t="shared" si="21"/>
        <v>0.41666666666666669</v>
      </c>
      <c r="N669" s="3">
        <v>-0.20057123859876952</v>
      </c>
      <c r="O669" s="4">
        <v>178.38640599403902</v>
      </c>
      <c r="P669" s="5">
        <v>103</v>
      </c>
      <c r="Q669" s="6">
        <v>-0.214</v>
      </c>
      <c r="R669" s="5">
        <v>119</v>
      </c>
      <c r="S669" s="4">
        <v>159.88575228024609</v>
      </c>
      <c r="T669" s="4">
        <v>87.560787406192802</v>
      </c>
      <c r="U669" s="5">
        <v>101</v>
      </c>
      <c r="V669" s="4">
        <v>90.825618587846236</v>
      </c>
      <c r="W669" s="5">
        <v>94</v>
      </c>
      <c r="X669" s="6">
        <v>-0.46400000000000002</v>
      </c>
      <c r="Y669" s="5">
        <v>115</v>
      </c>
      <c r="Z669" s="6">
        <v>0.19600000000000001</v>
      </c>
      <c r="AA669" s="5">
        <v>84</v>
      </c>
      <c r="AB669" s="3">
        <v>-0.11893621791088158</v>
      </c>
      <c r="AC669" s="5">
        <v>112</v>
      </c>
      <c r="AD669" s="3">
        <v>-6.590128412397149E-2</v>
      </c>
      <c r="AE669" s="5">
        <v>88</v>
      </c>
      <c r="AF669" s="3">
        <v>-1.5733736563916467E-2</v>
      </c>
      <c r="AG669" s="5">
        <v>94</v>
      </c>
      <c r="AH669" s="6">
        <v>0.49199999999999999</v>
      </c>
      <c r="AI669" s="5">
        <v>77</v>
      </c>
    </row>
    <row r="670" spans="1:35">
      <c r="A670">
        <v>738</v>
      </c>
      <c r="B670">
        <v>2008</v>
      </c>
      <c r="C670">
        <v>92</v>
      </c>
      <c r="D670" t="s">
        <v>159</v>
      </c>
      <c r="E670" s="2" t="str">
        <f t="shared" si="20"/>
        <v>2008-San Jose State</v>
      </c>
      <c r="F670" s="2" t="s">
        <v>6</v>
      </c>
      <c r="G670" s="2" t="s">
        <v>55</v>
      </c>
      <c r="H670" s="2" t="s">
        <v>55</v>
      </c>
      <c r="I670" t="str">
        <f>CONCATENATE(B670,"-",G670)</f>
        <v>2008-WAC</v>
      </c>
      <c r="J670" t="s">
        <v>33</v>
      </c>
      <c r="K670">
        <v>6</v>
      </c>
      <c r="L670">
        <v>6</v>
      </c>
      <c r="M670" s="6">
        <f t="shared" si="21"/>
        <v>0.5</v>
      </c>
      <c r="N670" s="3">
        <v>-0.13080505198871853</v>
      </c>
      <c r="O670" s="4">
        <v>187.59256899695828</v>
      </c>
      <c r="P670" s="5">
        <v>91</v>
      </c>
      <c r="Q670" s="6">
        <v>-0.14599999999999999</v>
      </c>
      <c r="R670" s="5">
        <v>102</v>
      </c>
      <c r="S670" s="4">
        <v>173.83898960225631</v>
      </c>
      <c r="T670" s="4">
        <v>79.013697873321775</v>
      </c>
      <c r="U670" s="5">
        <v>114</v>
      </c>
      <c r="V670" s="4">
        <v>108.57887112363652</v>
      </c>
      <c r="W670" s="5">
        <v>38</v>
      </c>
      <c r="X670" s="6">
        <v>-0.622</v>
      </c>
      <c r="Y670" s="5">
        <v>117</v>
      </c>
      <c r="Z670" s="6">
        <v>-0.157</v>
      </c>
      <c r="AA670" s="5">
        <v>104</v>
      </c>
      <c r="AB670" s="3">
        <v>-0.1699992854275639</v>
      </c>
      <c r="AC670" s="5">
        <v>118</v>
      </c>
      <c r="AD670" s="3">
        <v>3.9465382979231148E-2</v>
      </c>
      <c r="AE670" s="5">
        <v>37</v>
      </c>
      <c r="AF670" s="3">
        <v>-2.7114954038577995E-4</v>
      </c>
      <c r="AG670" s="5">
        <v>65</v>
      </c>
      <c r="AH670" s="6">
        <v>0.50700000000000001</v>
      </c>
      <c r="AI670" s="5">
        <v>47</v>
      </c>
    </row>
    <row r="671" spans="1:35">
      <c r="A671">
        <v>941</v>
      </c>
      <c r="B671">
        <v>2009</v>
      </c>
      <c r="C671">
        <v>116</v>
      </c>
      <c r="D671" t="s">
        <v>159</v>
      </c>
      <c r="E671" s="2" t="str">
        <f t="shared" si="20"/>
        <v>2009-San Jose State</v>
      </c>
      <c r="F671" s="2" t="s">
        <v>6</v>
      </c>
      <c r="G671" s="2" t="s">
        <v>55</v>
      </c>
      <c r="H671" s="2" t="s">
        <v>55</v>
      </c>
      <c r="I671" t="str">
        <f>CONCATENATE(B671,"-",G671)</f>
        <v>2009-WAC</v>
      </c>
      <c r="J671" t="s">
        <v>45</v>
      </c>
      <c r="K671">
        <v>2</v>
      </c>
      <c r="L671">
        <v>10</v>
      </c>
      <c r="M671" s="6">
        <f t="shared" si="21"/>
        <v>0.16666666666666666</v>
      </c>
      <c r="N671" s="3">
        <v>-0.3028488141352621</v>
      </c>
      <c r="O671" s="4">
        <v>164.3366492592923</v>
      </c>
      <c r="P671" s="5">
        <v>113</v>
      </c>
      <c r="Q671" s="6">
        <v>-0.26200000000000001</v>
      </c>
      <c r="R671" s="5">
        <v>118</v>
      </c>
      <c r="S671" s="4">
        <v>139.43023717294759</v>
      </c>
      <c r="T671" s="4">
        <v>73.426501317483797</v>
      </c>
      <c r="U671" s="5">
        <v>114</v>
      </c>
      <c r="V671" s="4">
        <v>90.910147941808503</v>
      </c>
      <c r="W671" s="5">
        <v>86</v>
      </c>
      <c r="X671" s="6">
        <v>-0.52900000000000003</v>
      </c>
      <c r="Y671" s="5">
        <v>117</v>
      </c>
      <c r="Z671" s="6">
        <v>0.38100000000000001</v>
      </c>
      <c r="AA671" s="5">
        <v>104</v>
      </c>
      <c r="AB671" s="3">
        <v>-0.17156421829488569</v>
      </c>
      <c r="AC671" s="5">
        <v>117</v>
      </c>
      <c r="AD671" s="3">
        <v>-9.938686562898548E-2</v>
      </c>
      <c r="AE671" s="5">
        <v>101</v>
      </c>
      <c r="AF671" s="3">
        <v>-3.1897730211390946E-2</v>
      </c>
      <c r="AG671" s="5">
        <v>115</v>
      </c>
      <c r="AH671" s="6">
        <v>0.43</v>
      </c>
      <c r="AI671" s="5">
        <v>116</v>
      </c>
    </row>
    <row r="672" spans="1:35">
      <c r="A672">
        <v>909</v>
      </c>
      <c r="B672">
        <v>2010</v>
      </c>
      <c r="C672">
        <v>113</v>
      </c>
      <c r="D672" t="s">
        <v>159</v>
      </c>
      <c r="E672" s="2" t="str">
        <f t="shared" si="20"/>
        <v>2010-San Jose State</v>
      </c>
      <c r="F672" s="2" t="s">
        <v>6</v>
      </c>
      <c r="G672" s="2" t="s">
        <v>55</v>
      </c>
      <c r="H672" s="2" t="s">
        <v>55</v>
      </c>
      <c r="I672" t="str">
        <f>CONCATENATE(B672,"-",G672)</f>
        <v>2010-WAC</v>
      </c>
      <c r="J672" t="s">
        <v>160</v>
      </c>
      <c r="K672">
        <v>1</v>
      </c>
      <c r="L672">
        <v>12</v>
      </c>
      <c r="M672" s="6">
        <f t="shared" si="21"/>
        <v>7.6923076923076927E-2</v>
      </c>
      <c r="N672" s="3">
        <v>-0.24018345906793567</v>
      </c>
      <c r="O672" s="4">
        <v>170.54719553160413</v>
      </c>
      <c r="P672" s="5">
        <v>110</v>
      </c>
      <c r="Q672" s="6">
        <v>-0.20799999999999999</v>
      </c>
      <c r="R672" s="5">
        <v>113</v>
      </c>
      <c r="S672" s="4">
        <v>151.96330818641286</v>
      </c>
      <c r="T672" s="4">
        <v>85.602246559837283</v>
      </c>
      <c r="U672" s="5">
        <v>99</v>
      </c>
      <c r="V672" s="4">
        <v>84.944948971766877</v>
      </c>
      <c r="W672" s="5">
        <v>104</v>
      </c>
      <c r="X672" s="6">
        <v>-0.27200000000000002</v>
      </c>
      <c r="Y672" s="5">
        <v>98</v>
      </c>
      <c r="Z672" s="6">
        <v>0.40600000000000003</v>
      </c>
      <c r="AA672" s="5">
        <v>110</v>
      </c>
      <c r="AB672" s="3">
        <v>-9.2619982851307722E-2</v>
      </c>
      <c r="AC672" s="5">
        <v>105</v>
      </c>
      <c r="AD672" s="3">
        <v>-0.11741108890232406</v>
      </c>
      <c r="AE672" s="5">
        <v>107</v>
      </c>
      <c r="AF672" s="3">
        <v>-3.0152387314303881E-2</v>
      </c>
      <c r="AG672" s="5">
        <v>108</v>
      </c>
      <c r="AH672" s="6">
        <v>0.44400000000000001</v>
      </c>
      <c r="AI672" s="5">
        <v>115</v>
      </c>
    </row>
    <row r="673" spans="1:35">
      <c r="A673">
        <v>667</v>
      </c>
      <c r="B673">
        <v>2011</v>
      </c>
      <c r="C673">
        <v>82</v>
      </c>
      <c r="D673" t="s">
        <v>159</v>
      </c>
      <c r="E673" s="2" t="str">
        <f t="shared" si="20"/>
        <v>2011-San Jose State</v>
      </c>
      <c r="F673" s="2" t="s">
        <v>6</v>
      </c>
      <c r="G673" s="2" t="s">
        <v>55</v>
      </c>
      <c r="H673" s="2" t="s">
        <v>55</v>
      </c>
      <c r="I673" t="str">
        <f>CONCATENATE(B673,"-",G673)</f>
        <v>2011-WAC</v>
      </c>
      <c r="J673" s="4" t="s">
        <v>17</v>
      </c>
      <c r="K673">
        <v>5</v>
      </c>
      <c r="L673">
        <v>7</v>
      </c>
      <c r="M673" s="6">
        <f t="shared" si="21"/>
        <v>0.41666666666666669</v>
      </c>
      <c r="N673" s="3">
        <v>-9.7499176192193157E-2</v>
      </c>
      <c r="O673" s="4">
        <v>186.70356654079347</v>
      </c>
      <c r="P673" s="5">
        <v>92</v>
      </c>
      <c r="Q673" s="6">
        <v>-7.3999999999999996E-2</v>
      </c>
      <c r="R673" s="5">
        <v>82</v>
      </c>
      <c r="S673" s="4">
        <v>180.50016476156136</v>
      </c>
      <c r="T673" s="4">
        <v>89.513303469798487</v>
      </c>
      <c r="U673" s="5">
        <v>96</v>
      </c>
      <c r="V673" s="4">
        <v>97.190263070995002</v>
      </c>
      <c r="W673" s="5">
        <v>71</v>
      </c>
      <c r="X673" s="6">
        <v>-0.436</v>
      </c>
      <c r="Y673" s="5">
        <v>109</v>
      </c>
      <c r="Z673" s="6">
        <v>-6.5000000000000002E-2</v>
      </c>
      <c r="AA673" s="5">
        <v>56</v>
      </c>
      <c r="AB673" s="3">
        <v>-0.10801378022246635</v>
      </c>
      <c r="AC673" s="5">
        <v>104</v>
      </c>
      <c r="AD673" s="3">
        <v>-9.0780534621619797E-3</v>
      </c>
      <c r="AE673" s="5">
        <v>62</v>
      </c>
      <c r="AF673" s="3">
        <v>1.9592657492435179E-2</v>
      </c>
      <c r="AG673" s="5">
        <v>16</v>
      </c>
      <c r="AH673" s="6">
        <v>0.50600000000000001</v>
      </c>
      <c r="AI673" s="5">
        <v>51</v>
      </c>
    </row>
    <row r="674" spans="1:35">
      <c r="A674">
        <v>309</v>
      </c>
      <c r="B674">
        <v>2012</v>
      </c>
      <c r="C674">
        <v>32</v>
      </c>
      <c r="D674" t="s">
        <v>159</v>
      </c>
      <c r="E674" s="2" t="str">
        <f t="shared" si="20"/>
        <v>2012-San Jose State</v>
      </c>
      <c r="F674" s="2" t="s">
        <v>6</v>
      </c>
      <c r="G674" s="2" t="s">
        <v>55</v>
      </c>
      <c r="H674" s="2" t="s">
        <v>55</v>
      </c>
      <c r="I674" t="str">
        <f>CONCATENATE(B674,"-",G674)</f>
        <v>2012-WAC</v>
      </c>
      <c r="J674" s="4" t="s">
        <v>40</v>
      </c>
      <c r="K674">
        <v>11</v>
      </c>
      <c r="L674">
        <v>2</v>
      </c>
      <c r="M674" s="6">
        <f t="shared" si="21"/>
        <v>0.84615384615384615</v>
      </c>
      <c r="N674" s="3">
        <v>0.12144452711290624</v>
      </c>
      <c r="O674" s="4">
        <v>229.60256680998884</v>
      </c>
      <c r="P674" s="5">
        <v>26</v>
      </c>
      <c r="Q674" s="6">
        <v>8.6999999999999994E-2</v>
      </c>
      <c r="R674" s="5">
        <v>38</v>
      </c>
      <c r="S674" s="4">
        <v>224.28890542258125</v>
      </c>
      <c r="T674" s="4">
        <v>117.57141871218585</v>
      </c>
      <c r="U674" s="5">
        <v>31</v>
      </c>
      <c r="V674" s="4">
        <v>112.03114809780301</v>
      </c>
      <c r="W674" s="5">
        <v>33</v>
      </c>
      <c r="X674" s="6">
        <v>0.20300000000000001</v>
      </c>
      <c r="Y674" s="5">
        <v>32</v>
      </c>
      <c r="Z674" s="6">
        <v>-9.2999999999999999E-2</v>
      </c>
      <c r="AA674" s="5">
        <v>52</v>
      </c>
      <c r="AB674" s="3">
        <v>7.3579480407332698E-2</v>
      </c>
      <c r="AC674" s="5">
        <v>26</v>
      </c>
      <c r="AD674" s="3">
        <v>4.0054630468053604E-2</v>
      </c>
      <c r="AE674" s="5">
        <v>44</v>
      </c>
      <c r="AF674" s="3">
        <v>7.8104162375199357E-3</v>
      </c>
      <c r="AG674" s="5">
        <v>47</v>
      </c>
      <c r="AH674" s="6">
        <v>0.51600000000000001</v>
      </c>
      <c r="AI674" s="5">
        <v>42</v>
      </c>
    </row>
    <row r="675" spans="1:35">
      <c r="A675">
        <v>555</v>
      </c>
      <c r="B675">
        <v>2005</v>
      </c>
      <c r="C675">
        <v>76</v>
      </c>
      <c r="D675" t="s">
        <v>161</v>
      </c>
      <c r="E675" s="2" t="str">
        <f t="shared" si="20"/>
        <v>2005-SMU</v>
      </c>
      <c r="F675" s="2" t="s">
        <v>6</v>
      </c>
      <c r="G675" s="2" t="s">
        <v>73</v>
      </c>
      <c r="H675" s="2" t="s">
        <v>104</v>
      </c>
      <c r="I675" t="str">
        <f>CONCATENATE(B675,"-",G675)</f>
        <v>2005-Conference USA</v>
      </c>
      <c r="J675" t="s">
        <v>53</v>
      </c>
      <c r="K675">
        <v>5</v>
      </c>
      <c r="L675">
        <v>6</v>
      </c>
      <c r="M675" s="6">
        <f t="shared" si="21"/>
        <v>0.45454545454545453</v>
      </c>
      <c r="N675" s="3">
        <v>-4.1773938971731185E-2</v>
      </c>
      <c r="O675" s="4">
        <v>190.91024383205456</v>
      </c>
      <c r="P675" s="5">
        <v>84</v>
      </c>
      <c r="Q675" s="6">
        <v>-1.5585983776666888E-2</v>
      </c>
      <c r="R675" s="5">
        <v>69</v>
      </c>
      <c r="S675" s="4">
        <v>191.64521220565376</v>
      </c>
      <c r="T675" s="4">
        <v>87.324862248449733</v>
      </c>
      <c r="U675" s="5">
        <v>100</v>
      </c>
      <c r="V675" s="4">
        <v>103.58538158360481</v>
      </c>
      <c r="W675" s="5">
        <v>48</v>
      </c>
      <c r="X675" s="6"/>
      <c r="Y675" s="5"/>
      <c r="Z675" s="6"/>
      <c r="AA675" s="5"/>
      <c r="AB675" s="3"/>
      <c r="AC675" s="5"/>
      <c r="AD675" s="3"/>
      <c r="AE675" s="5"/>
      <c r="AF675" s="3"/>
      <c r="AG675" s="5"/>
      <c r="AH675" s="6"/>
      <c r="AI675" s="5"/>
    </row>
    <row r="676" spans="1:35">
      <c r="A676">
        <v>647</v>
      </c>
      <c r="B676">
        <v>2006</v>
      </c>
      <c r="C676">
        <v>81</v>
      </c>
      <c r="D676" t="s">
        <v>161</v>
      </c>
      <c r="E676" s="2" t="str">
        <f t="shared" si="20"/>
        <v>2006-SMU</v>
      </c>
      <c r="F676" s="2" t="s">
        <v>6</v>
      </c>
      <c r="G676" s="2" t="s">
        <v>73</v>
      </c>
      <c r="H676" s="2" t="s">
        <v>104</v>
      </c>
      <c r="I676" t="str">
        <f>CONCATENATE(B676,"-",G676)</f>
        <v>2006-Conference USA</v>
      </c>
      <c r="J676" t="s">
        <v>33</v>
      </c>
      <c r="K676">
        <v>6</v>
      </c>
      <c r="L676">
        <v>6</v>
      </c>
      <c r="M676" s="6">
        <f t="shared" si="21"/>
        <v>0.5</v>
      </c>
      <c r="N676" s="3">
        <v>-8.7921484512160364E-2</v>
      </c>
      <c r="O676" s="4">
        <v>187.84304256985499</v>
      </c>
      <c r="P676" s="5">
        <v>85</v>
      </c>
      <c r="Q676" s="6">
        <v>-8.8604993151138844E-2</v>
      </c>
      <c r="R676" s="5">
        <v>83</v>
      </c>
      <c r="S676" s="4">
        <v>182.41570309756793</v>
      </c>
      <c r="T676" s="4">
        <v>92.217561801248038</v>
      </c>
      <c r="U676" s="5">
        <v>93</v>
      </c>
      <c r="V676" s="4">
        <v>95.62548076860692</v>
      </c>
      <c r="W676" s="5">
        <v>72</v>
      </c>
    </row>
    <row r="677" spans="1:35">
      <c r="A677">
        <v>779</v>
      </c>
      <c r="B677">
        <v>2007</v>
      </c>
      <c r="C677">
        <v>94</v>
      </c>
      <c r="D677" t="s">
        <v>161</v>
      </c>
      <c r="E677" s="2" t="str">
        <f t="shared" si="20"/>
        <v>2007-SMU</v>
      </c>
      <c r="F677" s="2" t="s">
        <v>6</v>
      </c>
      <c r="G677" s="2" t="s">
        <v>73</v>
      </c>
      <c r="H677" s="2" t="s">
        <v>104</v>
      </c>
      <c r="I677" t="str">
        <f>CONCATENATE(B677,"-",G677)</f>
        <v>2007-Conference USA</v>
      </c>
      <c r="J677" t="s">
        <v>19</v>
      </c>
      <c r="K677">
        <v>1</v>
      </c>
      <c r="L677">
        <v>11</v>
      </c>
      <c r="M677" s="6">
        <f t="shared" si="21"/>
        <v>8.3333333333333329E-2</v>
      </c>
      <c r="N677" s="3">
        <v>-0.15534255887294154</v>
      </c>
      <c r="O677" s="4">
        <v>185.23154849585347</v>
      </c>
      <c r="P677" s="5">
        <v>89</v>
      </c>
      <c r="Q677" s="6">
        <v>-0.13800000000000001</v>
      </c>
      <c r="R677" s="5">
        <v>94</v>
      </c>
      <c r="S677" s="4">
        <v>168.9314882254117</v>
      </c>
      <c r="T677" s="4">
        <v>95.753575229920415</v>
      </c>
      <c r="U677" s="5">
        <v>80</v>
      </c>
      <c r="V677" s="4">
        <v>89.477973265933073</v>
      </c>
      <c r="W677" s="5">
        <v>99</v>
      </c>
      <c r="X677" s="6">
        <v>-0.10100000000000001</v>
      </c>
      <c r="Y677" s="5">
        <v>74</v>
      </c>
      <c r="Z677" s="6">
        <v>0.52400000000000002</v>
      </c>
      <c r="AA677" s="5">
        <v>110</v>
      </c>
      <c r="AB677" s="3">
        <v>-3.5552303536333249E-2</v>
      </c>
      <c r="AC677" s="5">
        <v>80</v>
      </c>
      <c r="AD677" s="3">
        <v>-0.12463642005173728</v>
      </c>
      <c r="AE677" s="5">
        <v>108</v>
      </c>
      <c r="AF677" s="3">
        <v>4.8461647151289665E-3</v>
      </c>
      <c r="AG677" s="5">
        <v>52</v>
      </c>
      <c r="AH677" s="6">
        <v>0.51</v>
      </c>
      <c r="AI677" s="5">
        <v>39</v>
      </c>
    </row>
    <row r="678" spans="1:35">
      <c r="A678">
        <v>843</v>
      </c>
      <c r="B678">
        <v>2008</v>
      </c>
      <c r="C678">
        <v>108</v>
      </c>
      <c r="D678" t="s">
        <v>161</v>
      </c>
      <c r="E678" s="2" t="str">
        <f t="shared" si="20"/>
        <v>2008-SMU</v>
      </c>
      <c r="F678" s="2" t="s">
        <v>6</v>
      </c>
      <c r="G678" s="2" t="s">
        <v>73</v>
      </c>
      <c r="H678" s="2" t="s">
        <v>104</v>
      </c>
      <c r="I678" t="str">
        <f>CONCATENATE(B678,"-",G678)</f>
        <v>2008-Conference USA</v>
      </c>
      <c r="J678" t="s">
        <v>19</v>
      </c>
      <c r="K678">
        <v>1</v>
      </c>
      <c r="L678">
        <v>11</v>
      </c>
      <c r="M678" s="6">
        <f t="shared" si="21"/>
        <v>8.3333333333333329E-2</v>
      </c>
      <c r="N678" s="3">
        <v>-0.19006353821705085</v>
      </c>
      <c r="O678" s="4">
        <v>174.84438199722649</v>
      </c>
      <c r="P678" s="5">
        <v>108</v>
      </c>
      <c r="Q678" s="6">
        <v>-0.16500000000000001</v>
      </c>
      <c r="R678" s="5">
        <v>106</v>
      </c>
      <c r="S678" s="4">
        <v>161.98729235658982</v>
      </c>
      <c r="T678" s="4">
        <v>87.243398210498569</v>
      </c>
      <c r="U678" s="5">
        <v>104</v>
      </c>
      <c r="V678" s="4">
        <v>87.600983786727937</v>
      </c>
      <c r="W678" s="5">
        <v>108</v>
      </c>
      <c r="X678" s="6">
        <v>-0.28199999999999997</v>
      </c>
      <c r="Y678" s="5">
        <v>62</v>
      </c>
      <c r="Z678" s="6">
        <v>0.41199999999999998</v>
      </c>
      <c r="AA678" s="5">
        <v>61</v>
      </c>
      <c r="AB678" s="3">
        <v>-9.0481130815394328E-2</v>
      </c>
      <c r="AC678" s="5">
        <v>102</v>
      </c>
      <c r="AD678" s="3">
        <v>-0.11284864972942038</v>
      </c>
      <c r="AE678" s="5">
        <v>107</v>
      </c>
      <c r="AF678" s="3">
        <v>1.3266242327763848E-2</v>
      </c>
      <c r="AG678" s="5">
        <v>27</v>
      </c>
      <c r="AH678" s="6">
        <v>0.47199999999999998</v>
      </c>
      <c r="AI678" s="5">
        <v>97</v>
      </c>
    </row>
    <row r="679" spans="1:35">
      <c r="A679">
        <v>556</v>
      </c>
      <c r="B679">
        <v>2009</v>
      </c>
      <c r="C679">
        <v>65</v>
      </c>
      <c r="D679" t="s">
        <v>161</v>
      </c>
      <c r="E679" s="2" t="str">
        <f t="shared" si="20"/>
        <v>2009-SMU</v>
      </c>
      <c r="F679" s="2" t="s">
        <v>6</v>
      </c>
      <c r="G679" s="2" t="s">
        <v>73</v>
      </c>
      <c r="H679" s="2" t="s">
        <v>104</v>
      </c>
      <c r="I679" t="str">
        <f>CONCATENATE(B679,"-",G679)</f>
        <v>2009-Conference USA</v>
      </c>
      <c r="J679" t="s">
        <v>11</v>
      </c>
      <c r="K679">
        <v>8</v>
      </c>
      <c r="L679">
        <v>5</v>
      </c>
      <c r="M679" s="6">
        <f t="shared" si="21"/>
        <v>0.61538461538461542</v>
      </c>
      <c r="N679" s="3">
        <v>-4.2053370232798717E-2</v>
      </c>
      <c r="O679" s="4">
        <v>197.11656417151559</v>
      </c>
      <c r="P679" s="5">
        <v>76</v>
      </c>
      <c r="Q679" s="6">
        <v>-2.3E-2</v>
      </c>
      <c r="R679" s="5">
        <v>67</v>
      </c>
      <c r="S679" s="4">
        <v>191.58932595344027</v>
      </c>
      <c r="T679" s="4">
        <v>92.19276400313953</v>
      </c>
      <c r="U679" s="5">
        <v>91</v>
      </c>
      <c r="V679" s="4">
        <v>104.92380016837606</v>
      </c>
      <c r="W679" s="5">
        <v>50</v>
      </c>
      <c r="X679" s="6">
        <v>-0.01</v>
      </c>
      <c r="Y679" s="5">
        <v>62</v>
      </c>
      <c r="Z679" s="6">
        <v>-4.0000000000000001E-3</v>
      </c>
      <c r="AA679" s="5">
        <v>61</v>
      </c>
      <c r="AB679" s="3">
        <v>-3.3813706194584014E-2</v>
      </c>
      <c r="AC679" s="5">
        <v>79</v>
      </c>
      <c r="AD679" s="3">
        <v>3.0956498641424826E-3</v>
      </c>
      <c r="AE679" s="5">
        <v>55</v>
      </c>
      <c r="AF679" s="3">
        <v>-1.1335313902357182E-2</v>
      </c>
      <c r="AG679" s="5">
        <v>84</v>
      </c>
      <c r="AH679" s="6">
        <v>0.49199999999999999</v>
      </c>
      <c r="AI679" s="5">
        <v>68</v>
      </c>
    </row>
    <row r="680" spans="1:35">
      <c r="A680">
        <v>472</v>
      </c>
      <c r="B680">
        <v>2010</v>
      </c>
      <c r="C680">
        <v>61</v>
      </c>
      <c r="D680" t="s">
        <v>161</v>
      </c>
      <c r="E680" s="2" t="str">
        <f t="shared" si="20"/>
        <v>2010-SMU</v>
      </c>
      <c r="F680" s="2" t="s">
        <v>6</v>
      </c>
      <c r="G680" s="2" t="s">
        <v>73</v>
      </c>
      <c r="H680" s="2" t="s">
        <v>104</v>
      </c>
      <c r="I680" t="str">
        <f>CONCATENATE(B680,"-",G680)</f>
        <v>2010-Conference USA</v>
      </c>
      <c r="J680" t="s">
        <v>98</v>
      </c>
      <c r="K680">
        <v>7</v>
      </c>
      <c r="L680">
        <v>7</v>
      </c>
      <c r="M680" s="6">
        <f t="shared" si="21"/>
        <v>0.5</v>
      </c>
      <c r="N680" s="3">
        <v>-1.0597706966636415E-3</v>
      </c>
      <c r="O680" s="4">
        <v>211.38460465173495</v>
      </c>
      <c r="P680" s="5">
        <v>46</v>
      </c>
      <c r="Q680" s="6">
        <v>-2.9000000000000001E-2</v>
      </c>
      <c r="R680" s="5">
        <v>68</v>
      </c>
      <c r="S680" s="4">
        <v>199.78804586066727</v>
      </c>
      <c r="T680" s="4">
        <v>103.00534556704345</v>
      </c>
      <c r="U680" s="5">
        <v>58</v>
      </c>
      <c r="V680" s="4">
        <v>108.37925908469148</v>
      </c>
      <c r="W680" s="5">
        <v>41</v>
      </c>
      <c r="X680" s="6">
        <v>2.5000000000000001E-2</v>
      </c>
      <c r="Y680" s="5">
        <v>58</v>
      </c>
      <c r="Z680" s="6">
        <v>-6.8000000000000005E-2</v>
      </c>
      <c r="AA680" s="5">
        <v>46</v>
      </c>
      <c r="AB680" s="3">
        <v>4.9162534539243484E-3</v>
      </c>
      <c r="AC680" s="5">
        <v>62</v>
      </c>
      <c r="AD680" s="3">
        <v>2.6203964046022654E-2</v>
      </c>
      <c r="AE680" s="5">
        <v>41</v>
      </c>
      <c r="AF680" s="3">
        <v>-3.2179988196610644E-2</v>
      </c>
      <c r="AG680" s="5">
        <v>114</v>
      </c>
      <c r="AH680" s="6">
        <v>0.46</v>
      </c>
      <c r="AI680" s="5">
        <v>106</v>
      </c>
    </row>
    <row r="681" spans="1:35">
      <c r="A681">
        <v>483</v>
      </c>
      <c r="B681">
        <v>2011</v>
      </c>
      <c r="C681">
        <v>61</v>
      </c>
      <c r="D681" t="s">
        <v>161</v>
      </c>
      <c r="E681" s="2" t="str">
        <f t="shared" si="20"/>
        <v>2011-SMU</v>
      </c>
      <c r="F681" s="2" t="s">
        <v>6</v>
      </c>
      <c r="G681" s="2" t="s">
        <v>73</v>
      </c>
      <c r="H681" s="2" t="s">
        <v>104</v>
      </c>
      <c r="I681" t="str">
        <f>CONCATENATE(B681,"-",G681)</f>
        <v>2011-Conference USA</v>
      </c>
      <c r="J681" s="4" t="s">
        <v>11</v>
      </c>
      <c r="K681">
        <v>8</v>
      </c>
      <c r="L681">
        <v>5</v>
      </c>
      <c r="M681" s="6">
        <f t="shared" si="21"/>
        <v>0.61538461538461542</v>
      </c>
      <c r="N681" s="3">
        <v>-6.7195874736877201E-3</v>
      </c>
      <c r="O681" s="4">
        <v>216.69781781669238</v>
      </c>
      <c r="P681" s="5">
        <v>40</v>
      </c>
      <c r="Q681" s="6">
        <v>-2.8000000000000001E-2</v>
      </c>
      <c r="R681" s="5">
        <v>70</v>
      </c>
      <c r="S681" s="4">
        <v>198.65608250526245</v>
      </c>
      <c r="T681" s="4">
        <v>105.21101023401461</v>
      </c>
      <c r="U681" s="5">
        <v>49</v>
      </c>
      <c r="V681" s="4">
        <v>111.48680758267778</v>
      </c>
      <c r="W681" s="5">
        <v>37</v>
      </c>
      <c r="X681" s="6">
        <v>-0.10299999999999999</v>
      </c>
      <c r="Y681" s="5">
        <v>76</v>
      </c>
      <c r="Z681" s="6">
        <v>4.8000000000000001E-2</v>
      </c>
      <c r="AA681" s="5">
        <v>65</v>
      </c>
      <c r="AB681" s="3">
        <v>-8.8794373637415512E-3</v>
      </c>
      <c r="AC681" s="5">
        <v>61</v>
      </c>
      <c r="AD681" s="3">
        <v>1.0495991704132202E-2</v>
      </c>
      <c r="AE681" s="5">
        <v>57</v>
      </c>
      <c r="AF681" s="3">
        <v>-8.3361418140783707E-3</v>
      </c>
      <c r="AG681" s="5">
        <v>81</v>
      </c>
      <c r="AH681" s="6">
        <v>0.47499999999999998</v>
      </c>
      <c r="AI681" s="5">
        <v>97</v>
      </c>
    </row>
    <row r="682" spans="1:35">
      <c r="A682">
        <v>719</v>
      </c>
      <c r="B682">
        <v>2012</v>
      </c>
      <c r="C682">
        <v>70</v>
      </c>
      <c r="D682" t="s">
        <v>161</v>
      </c>
      <c r="E682" s="2" t="str">
        <f t="shared" si="20"/>
        <v>2012-SMU</v>
      </c>
      <c r="F682" s="2" t="s">
        <v>6</v>
      </c>
      <c r="G682" s="2" t="s">
        <v>73</v>
      </c>
      <c r="H682" s="2" t="s">
        <v>104</v>
      </c>
      <c r="I682" t="str">
        <f>CONCATENATE(B682,"-",G682)</f>
        <v>2012-Conference USA</v>
      </c>
      <c r="J682" s="4" t="s">
        <v>12</v>
      </c>
      <c r="K682">
        <v>7</v>
      </c>
      <c r="L682">
        <v>6</v>
      </c>
      <c r="M682" s="6">
        <f t="shared" si="21"/>
        <v>0.53846153846153844</v>
      </c>
      <c r="N682" s="3">
        <v>-4.7055687516061123E-2</v>
      </c>
      <c r="O682" s="4">
        <v>200.5365837274604</v>
      </c>
      <c r="P682" s="5">
        <v>67</v>
      </c>
      <c r="Q682" s="6">
        <v>-5.6000000000000001E-2</v>
      </c>
      <c r="R682" s="5">
        <v>76</v>
      </c>
      <c r="S682" s="4">
        <v>190.58886249678778</v>
      </c>
      <c r="T682" s="4">
        <v>92.147732762427694</v>
      </c>
      <c r="U682" s="5">
        <v>96</v>
      </c>
      <c r="V682" s="4">
        <v>108.3888509650327</v>
      </c>
      <c r="W682" s="5">
        <v>42</v>
      </c>
      <c r="X682" s="6">
        <v>-0.224</v>
      </c>
      <c r="Y682" s="5">
        <v>94</v>
      </c>
      <c r="Z682" s="6">
        <v>3.6999999999999998E-2</v>
      </c>
      <c r="AA682" s="5">
        <v>65</v>
      </c>
      <c r="AB682" s="3">
        <v>-6.750732134459235E-2</v>
      </c>
      <c r="AC682" s="5">
        <v>96</v>
      </c>
      <c r="AD682" s="3">
        <v>8.3006747967174273E-3</v>
      </c>
      <c r="AE682" s="5">
        <v>55</v>
      </c>
      <c r="AF682" s="3">
        <v>1.2150959031813799E-2</v>
      </c>
      <c r="AG682" s="5">
        <v>39</v>
      </c>
      <c r="AH682" s="6">
        <v>0.53200000000000003</v>
      </c>
      <c r="AI682" s="5">
        <v>26</v>
      </c>
    </row>
    <row r="683" spans="1:35">
      <c r="A683">
        <v>945</v>
      </c>
      <c r="B683">
        <v>2012</v>
      </c>
      <c r="C683">
        <v>118</v>
      </c>
      <c r="D683" t="s">
        <v>162</v>
      </c>
      <c r="E683" s="2" t="str">
        <f t="shared" si="20"/>
        <v>2012-South Alabama</v>
      </c>
      <c r="F683" s="2" t="s">
        <v>6</v>
      </c>
      <c r="G683" s="2" t="s">
        <v>42</v>
      </c>
      <c r="H683" s="2" t="s">
        <v>42</v>
      </c>
      <c r="I683" t="str">
        <f>CONCATENATE(B683,"-",G683)</f>
        <v>2012-Sun Belt</v>
      </c>
      <c r="J683" s="4" t="s">
        <v>163</v>
      </c>
      <c r="K683">
        <v>2</v>
      </c>
      <c r="L683">
        <v>11</v>
      </c>
      <c r="M683" s="6">
        <f t="shared" si="21"/>
        <v>0.15384615384615385</v>
      </c>
      <c r="N683" s="3">
        <v>-0.24342986172362474</v>
      </c>
      <c r="O683" s="4">
        <v>161.42980630987213</v>
      </c>
      <c r="P683" s="5">
        <v>121</v>
      </c>
      <c r="Q683" s="6">
        <v>-0.156</v>
      </c>
      <c r="R683" s="5">
        <v>105</v>
      </c>
      <c r="S683" s="4">
        <v>151.31402765527505</v>
      </c>
      <c r="T683" s="4">
        <v>72.085192644105732</v>
      </c>
      <c r="U683" s="5">
        <v>124</v>
      </c>
      <c r="V683" s="4">
        <v>89.344613665766417</v>
      </c>
      <c r="W683" s="5">
        <v>104</v>
      </c>
      <c r="X683" s="6">
        <v>-0.49099999999999999</v>
      </c>
      <c r="Y683" s="5">
        <v>118</v>
      </c>
      <c r="Z683" s="6">
        <v>0.122</v>
      </c>
      <c r="AA683" s="5">
        <v>76</v>
      </c>
      <c r="AB683" s="3">
        <v>-0.16711389357125425</v>
      </c>
      <c r="AC683" s="5">
        <v>122</v>
      </c>
      <c r="AD683" s="3">
        <v>-5.8019107818901655E-2</v>
      </c>
      <c r="AE683" s="5">
        <v>83</v>
      </c>
      <c r="AF683" s="3">
        <v>-1.8296860333468834E-2</v>
      </c>
      <c r="AG683" s="5">
        <v>99</v>
      </c>
      <c r="AH683" s="6">
        <v>0.47099999999999997</v>
      </c>
      <c r="AI683" s="5">
        <v>99</v>
      </c>
    </row>
    <row r="684" spans="1:35">
      <c r="A684">
        <v>386</v>
      </c>
      <c r="B684">
        <v>2005</v>
      </c>
      <c r="C684">
        <v>45</v>
      </c>
      <c r="D684" t="s">
        <v>164</v>
      </c>
      <c r="E684" s="2" t="str">
        <f t="shared" si="20"/>
        <v>2005-South Carolina</v>
      </c>
      <c r="F684" s="2" t="s">
        <v>21</v>
      </c>
      <c r="G684" s="2" t="s">
        <v>22</v>
      </c>
      <c r="H684" s="2" t="s">
        <v>89</v>
      </c>
      <c r="I684" t="str">
        <f>CONCATENATE(B684,"-",G684)</f>
        <v>2005-SEC</v>
      </c>
      <c r="J684" t="s">
        <v>37</v>
      </c>
      <c r="K684">
        <v>7</v>
      </c>
      <c r="L684">
        <v>5</v>
      </c>
      <c r="M684" s="6">
        <f t="shared" si="21"/>
        <v>0.58333333333333337</v>
      </c>
      <c r="N684" s="3">
        <v>3.5287058006966562E-2</v>
      </c>
      <c r="O684" s="4">
        <v>212.22109718825251</v>
      </c>
      <c r="P684" s="5">
        <v>43</v>
      </c>
      <c r="Q684" s="6">
        <v>3.4494828329464981E-2</v>
      </c>
      <c r="R684" s="5">
        <v>45</v>
      </c>
      <c r="S684" s="4">
        <v>207.05741160139331</v>
      </c>
      <c r="T684" s="4">
        <v>106.17732063357749</v>
      </c>
      <c r="U684" s="5">
        <v>45</v>
      </c>
      <c r="V684" s="4">
        <v>106.04377655467503</v>
      </c>
      <c r="W684" s="5">
        <v>38</v>
      </c>
      <c r="X684" s="6"/>
      <c r="Y684" s="5"/>
      <c r="Z684" s="6"/>
      <c r="AA684" s="5"/>
      <c r="AB684" s="3"/>
      <c r="AC684" s="5"/>
      <c r="AD684" s="3"/>
      <c r="AE684" s="5"/>
      <c r="AF684" s="3"/>
      <c r="AG684" s="5"/>
      <c r="AH684" s="6"/>
      <c r="AI684" s="5"/>
    </row>
    <row r="685" spans="1:35">
      <c r="A685">
        <v>174</v>
      </c>
      <c r="B685">
        <v>2006</v>
      </c>
      <c r="C685">
        <v>23</v>
      </c>
      <c r="D685" t="s">
        <v>164</v>
      </c>
      <c r="E685" s="2" t="str">
        <f t="shared" si="20"/>
        <v>2006-South Carolina</v>
      </c>
      <c r="F685" s="2" t="s">
        <v>21</v>
      </c>
      <c r="G685" s="2" t="s">
        <v>22</v>
      </c>
      <c r="H685" s="2" t="s">
        <v>89</v>
      </c>
      <c r="I685" t="str">
        <f>CONCATENATE(B685,"-",G685)</f>
        <v>2006-SEC</v>
      </c>
      <c r="J685" t="s">
        <v>11</v>
      </c>
      <c r="K685">
        <v>8</v>
      </c>
      <c r="L685">
        <v>5</v>
      </c>
      <c r="M685" s="6">
        <f t="shared" si="21"/>
        <v>0.61538461538461542</v>
      </c>
      <c r="N685" s="3">
        <v>0.15047751238475968</v>
      </c>
      <c r="O685" s="4">
        <v>237.00339957474785</v>
      </c>
      <c r="P685" s="5">
        <v>19</v>
      </c>
      <c r="Q685" s="6">
        <v>0.14931427320782104</v>
      </c>
      <c r="R685" s="5">
        <v>24</v>
      </c>
      <c r="S685" s="4">
        <v>230.09550247695194</v>
      </c>
      <c r="T685" s="4">
        <v>128.2527781821797</v>
      </c>
      <c r="U685" s="5">
        <v>8</v>
      </c>
      <c r="V685" s="4">
        <v>108.75062139256816</v>
      </c>
      <c r="W685" s="5">
        <v>37</v>
      </c>
    </row>
    <row r="686" spans="1:35">
      <c r="A686">
        <v>275</v>
      </c>
      <c r="B686">
        <v>2007</v>
      </c>
      <c r="C686">
        <v>37</v>
      </c>
      <c r="D686" t="s">
        <v>164</v>
      </c>
      <c r="E686" s="2" t="str">
        <f t="shared" si="20"/>
        <v>2007-South Carolina</v>
      </c>
      <c r="F686" s="2" t="s">
        <v>21</v>
      </c>
      <c r="G686" s="2" t="s">
        <v>22</v>
      </c>
      <c r="H686" s="2" t="s">
        <v>89</v>
      </c>
      <c r="I686" t="str">
        <f>CONCATENATE(B686,"-",G686)</f>
        <v>2007-SEC</v>
      </c>
      <c r="J686" t="s">
        <v>33</v>
      </c>
      <c r="K686">
        <v>6</v>
      </c>
      <c r="L686">
        <v>6</v>
      </c>
      <c r="M686" s="6">
        <f t="shared" si="21"/>
        <v>0.5</v>
      </c>
      <c r="N686" s="3">
        <v>9.498070447156072E-2</v>
      </c>
      <c r="O686" s="4">
        <v>215.88914381129877</v>
      </c>
      <c r="P686" s="5">
        <v>40</v>
      </c>
      <c r="Q686" s="6">
        <v>0.109</v>
      </c>
      <c r="R686" s="5">
        <v>30</v>
      </c>
      <c r="S686" s="4">
        <v>218.99614089431213</v>
      </c>
      <c r="T686" s="4">
        <v>106.18327213636239</v>
      </c>
      <c r="U686" s="5">
        <v>48</v>
      </c>
      <c r="V686" s="4">
        <v>109.70587167493638</v>
      </c>
      <c r="W686" s="5">
        <v>33</v>
      </c>
      <c r="X686" s="6">
        <v>0.115</v>
      </c>
      <c r="Y686" s="5">
        <v>42</v>
      </c>
      <c r="Z686" s="6">
        <v>-0.252</v>
      </c>
      <c r="AA686" s="5">
        <v>33</v>
      </c>
      <c r="AB686" s="3">
        <v>2.9333670497493403E-2</v>
      </c>
      <c r="AC686" s="5">
        <v>44</v>
      </c>
      <c r="AD686" s="3">
        <v>6.0974722701633566E-2</v>
      </c>
      <c r="AE686" s="5">
        <v>34</v>
      </c>
      <c r="AF686" s="3">
        <v>4.6723112724337606E-3</v>
      </c>
      <c r="AG686" s="5">
        <v>54</v>
      </c>
      <c r="AH686" s="6">
        <v>0.48199999999999998</v>
      </c>
      <c r="AI686" s="5">
        <v>89</v>
      </c>
    </row>
    <row r="687" spans="1:35">
      <c r="A687">
        <v>334</v>
      </c>
      <c r="B687">
        <v>2008</v>
      </c>
      <c r="C687">
        <v>40</v>
      </c>
      <c r="D687" t="s">
        <v>164</v>
      </c>
      <c r="E687" s="2" t="str">
        <f t="shared" si="20"/>
        <v>2008-South Carolina</v>
      </c>
      <c r="F687" s="2" t="s">
        <v>21</v>
      </c>
      <c r="G687" s="2" t="s">
        <v>22</v>
      </c>
      <c r="H687" s="2" t="s">
        <v>89</v>
      </c>
      <c r="I687" t="str">
        <f>CONCATENATE(B687,"-",G687)</f>
        <v>2008-SEC</v>
      </c>
      <c r="J687" t="s">
        <v>12</v>
      </c>
      <c r="K687">
        <v>7</v>
      </c>
      <c r="L687">
        <v>6</v>
      </c>
      <c r="M687" s="6">
        <f t="shared" si="21"/>
        <v>0.53846153846153844</v>
      </c>
      <c r="N687" s="3">
        <v>6.3286394054418563E-2</v>
      </c>
      <c r="O687" s="4">
        <v>213.15036067210292</v>
      </c>
      <c r="P687" s="5">
        <v>44</v>
      </c>
      <c r="Q687" s="6">
        <v>6.9000000000000006E-2</v>
      </c>
      <c r="R687" s="5">
        <v>41</v>
      </c>
      <c r="S687" s="4">
        <v>212.65727881088372</v>
      </c>
      <c r="T687" s="4">
        <v>100.6969282637537</v>
      </c>
      <c r="U687" s="5">
        <v>64</v>
      </c>
      <c r="V687" s="4">
        <v>112.45343240834922</v>
      </c>
      <c r="W687" s="5">
        <v>27</v>
      </c>
      <c r="X687" s="6">
        <v>-0.13400000000000001</v>
      </c>
      <c r="Y687" s="5">
        <v>84</v>
      </c>
      <c r="Z687" s="6">
        <v>-0.38500000000000001</v>
      </c>
      <c r="AA687" s="5">
        <v>14</v>
      </c>
      <c r="AB687" s="3">
        <v>-2.886729190193188E-2</v>
      </c>
      <c r="AC687" s="5">
        <v>73</v>
      </c>
      <c r="AD687" s="3">
        <v>8.817682603069224E-2</v>
      </c>
      <c r="AE687" s="5">
        <v>21</v>
      </c>
      <c r="AF687" s="3">
        <v>3.9768599256581969E-3</v>
      </c>
      <c r="AG687" s="5">
        <v>51</v>
      </c>
      <c r="AH687" s="6">
        <v>0.52100000000000002</v>
      </c>
      <c r="AI687" s="5">
        <v>31</v>
      </c>
    </row>
    <row r="688" spans="1:35">
      <c r="A688">
        <v>269</v>
      </c>
      <c r="B688">
        <v>2009</v>
      </c>
      <c r="C688">
        <v>41</v>
      </c>
      <c r="D688" t="s">
        <v>164</v>
      </c>
      <c r="E688" s="2" t="str">
        <f t="shared" si="20"/>
        <v>2009-South Carolina</v>
      </c>
      <c r="F688" s="2" t="s">
        <v>21</v>
      </c>
      <c r="G688" s="2" t="s">
        <v>22</v>
      </c>
      <c r="H688" s="2" t="s">
        <v>89</v>
      </c>
      <c r="I688" t="str">
        <f>CONCATENATE(B688,"-",G688)</f>
        <v>2009-SEC</v>
      </c>
      <c r="J688" t="s">
        <v>12</v>
      </c>
      <c r="K688">
        <v>7</v>
      </c>
      <c r="L688">
        <v>6</v>
      </c>
      <c r="M688" s="6">
        <f t="shared" si="21"/>
        <v>0.53846153846153844</v>
      </c>
      <c r="N688" s="3">
        <v>9.7472321498869932E-2</v>
      </c>
      <c r="O688" s="4">
        <v>230.60124038242245</v>
      </c>
      <c r="P688" s="5">
        <v>23</v>
      </c>
      <c r="Q688" s="6">
        <v>5.8999999999999997E-2</v>
      </c>
      <c r="R688" s="5">
        <v>44</v>
      </c>
      <c r="S688" s="4">
        <v>219.49446429977399</v>
      </c>
      <c r="T688" s="4">
        <v>104.09867638526973</v>
      </c>
      <c r="U688" s="5">
        <v>57</v>
      </c>
      <c r="V688" s="4">
        <v>126.50256399715272</v>
      </c>
      <c r="W688" s="5">
        <v>11</v>
      </c>
      <c r="X688" s="6">
        <v>-0.14399999999999999</v>
      </c>
      <c r="Y688" s="5">
        <v>84</v>
      </c>
      <c r="Z688" s="6">
        <v>-0.46300000000000002</v>
      </c>
      <c r="AA688" s="5">
        <v>14</v>
      </c>
      <c r="AB688" s="3">
        <v>-2.3956265699442279E-2</v>
      </c>
      <c r="AC688" s="5">
        <v>73</v>
      </c>
      <c r="AD688" s="3">
        <v>0.13848058622616616</v>
      </c>
      <c r="AE688" s="5">
        <v>15</v>
      </c>
      <c r="AF688" s="3">
        <v>-1.7051999027853936E-2</v>
      </c>
      <c r="AG688" s="5">
        <v>94</v>
      </c>
      <c r="AH688" s="6">
        <v>0.47899999999999998</v>
      </c>
      <c r="AI688" s="5">
        <v>85</v>
      </c>
    </row>
    <row r="689" spans="1:35">
      <c r="A689">
        <v>93</v>
      </c>
      <c r="B689">
        <v>2010</v>
      </c>
      <c r="C689">
        <v>14</v>
      </c>
      <c r="D689" t="s">
        <v>164</v>
      </c>
      <c r="E689" s="2" t="str">
        <f t="shared" si="20"/>
        <v>2010-South Carolina</v>
      </c>
      <c r="F689" s="2" t="s">
        <v>21</v>
      </c>
      <c r="G689" s="2" t="s">
        <v>22</v>
      </c>
      <c r="H689" s="2" t="s">
        <v>89</v>
      </c>
      <c r="I689" t="str">
        <f>CONCATENATE(B689,"-",G689)</f>
        <v>2010-SEC</v>
      </c>
      <c r="J689" t="s">
        <v>62</v>
      </c>
      <c r="K689">
        <v>9</v>
      </c>
      <c r="L689">
        <v>5</v>
      </c>
      <c r="M689" s="6">
        <f t="shared" si="21"/>
        <v>0.6428571428571429</v>
      </c>
      <c r="N689" s="3">
        <v>0.21947535602326176</v>
      </c>
      <c r="O689" s="4">
        <v>242.37758221274083</v>
      </c>
      <c r="P689" s="5">
        <v>12</v>
      </c>
      <c r="Q689" s="6">
        <v>0.185</v>
      </c>
      <c r="R689" s="5">
        <v>16</v>
      </c>
      <c r="S689" s="4">
        <v>243.89507120465237</v>
      </c>
      <c r="T689" s="4">
        <v>121.34940763869571</v>
      </c>
      <c r="U689" s="5">
        <v>15</v>
      </c>
      <c r="V689" s="4">
        <v>121.02817457404512</v>
      </c>
      <c r="W689" s="5">
        <v>12</v>
      </c>
      <c r="X689" s="6">
        <v>0.45500000000000002</v>
      </c>
      <c r="Y689" s="5">
        <v>7</v>
      </c>
      <c r="Z689" s="6">
        <v>-0.28299999999999997</v>
      </c>
      <c r="AA689" s="5">
        <v>28</v>
      </c>
      <c r="AB689" s="3">
        <v>0.12733347508328907</v>
      </c>
      <c r="AC689" s="5">
        <v>12</v>
      </c>
      <c r="AD689" s="3">
        <v>9.687294966535516E-2</v>
      </c>
      <c r="AE689" s="5">
        <v>22</v>
      </c>
      <c r="AF689" s="3">
        <v>-4.731068725382457E-3</v>
      </c>
      <c r="AG689" s="5">
        <v>75</v>
      </c>
      <c r="AH689" s="6">
        <v>0.53</v>
      </c>
      <c r="AI689" s="5">
        <v>22</v>
      </c>
    </row>
    <row r="690" spans="1:35">
      <c r="A690">
        <v>165</v>
      </c>
      <c r="B690">
        <v>2011</v>
      </c>
      <c r="C690">
        <v>20</v>
      </c>
      <c r="D690" t="s">
        <v>164</v>
      </c>
      <c r="E690" s="2" t="str">
        <f t="shared" si="20"/>
        <v>2011-South Carolina</v>
      </c>
      <c r="F690" s="2" t="s">
        <v>21</v>
      </c>
      <c r="G690" s="2" t="s">
        <v>22</v>
      </c>
      <c r="H690" s="2" t="s">
        <v>89</v>
      </c>
      <c r="I690" t="str">
        <f>CONCATENATE(B690,"-",G690)</f>
        <v>2011-SEC</v>
      </c>
      <c r="J690" s="4" t="s">
        <v>40</v>
      </c>
      <c r="K690">
        <v>11</v>
      </c>
      <c r="L690">
        <v>2</v>
      </c>
      <c r="M690" s="6">
        <f t="shared" si="21"/>
        <v>0.84615384615384615</v>
      </c>
      <c r="N690" s="3">
        <v>0.15756024633810004</v>
      </c>
      <c r="O690" s="4">
        <v>235.49845218819215</v>
      </c>
      <c r="P690" s="5">
        <v>17</v>
      </c>
      <c r="Q690" s="6">
        <v>0.17799999999999999</v>
      </c>
      <c r="R690" s="5">
        <v>13</v>
      </c>
      <c r="S690" s="4">
        <v>231.51204926762</v>
      </c>
      <c r="T690" s="4">
        <v>111.21113060882216</v>
      </c>
      <c r="U690" s="5">
        <v>31</v>
      </c>
      <c r="V690" s="4">
        <v>124.28732157937002</v>
      </c>
      <c r="W690" s="5">
        <v>15</v>
      </c>
      <c r="X690" s="6">
        <v>0.13900000000000001</v>
      </c>
      <c r="Y690" s="5">
        <v>43</v>
      </c>
      <c r="Z690" s="6">
        <v>-0.54100000000000004</v>
      </c>
      <c r="AA690" s="5">
        <v>7</v>
      </c>
      <c r="AB690" s="3">
        <v>4.8246566134127804E-2</v>
      </c>
      <c r="AC690" s="5">
        <v>36</v>
      </c>
      <c r="AD690" s="3">
        <v>0.14373704228328407</v>
      </c>
      <c r="AE690" s="5">
        <v>13</v>
      </c>
      <c r="AF690" s="3">
        <v>-3.4423362079311848E-2</v>
      </c>
      <c r="AG690" s="5">
        <v>112</v>
      </c>
      <c r="AH690" s="6">
        <v>0.49</v>
      </c>
      <c r="AI690" s="5">
        <v>76</v>
      </c>
    </row>
    <row r="691" spans="1:35">
      <c r="A691">
        <v>48</v>
      </c>
      <c r="B691">
        <v>2012</v>
      </c>
      <c r="C691">
        <v>13</v>
      </c>
      <c r="D691" t="s">
        <v>164</v>
      </c>
      <c r="E691" s="2" t="str">
        <f t="shared" si="20"/>
        <v>2012-South Carolina</v>
      </c>
      <c r="F691" s="2" t="s">
        <v>21</v>
      </c>
      <c r="G691" s="2" t="s">
        <v>22</v>
      </c>
      <c r="H691" s="2" t="s">
        <v>89</v>
      </c>
      <c r="I691" t="str">
        <f>CONCATENATE(B691,"-",G691)</f>
        <v>2012-SEC</v>
      </c>
      <c r="J691" s="4" t="s">
        <v>40</v>
      </c>
      <c r="K691">
        <v>11</v>
      </c>
      <c r="L691">
        <v>2</v>
      </c>
      <c r="M691" s="6">
        <f t="shared" si="21"/>
        <v>0.84615384615384615</v>
      </c>
      <c r="N691" s="3">
        <v>0.23695325096629039</v>
      </c>
      <c r="O691" s="4">
        <v>242.24599056044929</v>
      </c>
      <c r="P691" s="5">
        <v>12</v>
      </c>
      <c r="Q691" s="6">
        <v>0.215</v>
      </c>
      <c r="R691" s="5">
        <v>11</v>
      </c>
      <c r="S691" s="4">
        <v>247.39065019325807</v>
      </c>
      <c r="T691" s="4">
        <v>114.48587865407437</v>
      </c>
      <c r="U691" s="5">
        <v>25</v>
      </c>
      <c r="V691" s="4">
        <v>127.76011190637493</v>
      </c>
      <c r="W691" s="5">
        <v>6</v>
      </c>
      <c r="X691" s="6">
        <v>0.24399999999999999</v>
      </c>
      <c r="Y691" s="5">
        <v>28</v>
      </c>
      <c r="Z691" s="6">
        <v>-0.629</v>
      </c>
      <c r="AA691" s="5">
        <v>5</v>
      </c>
      <c r="AB691" s="3">
        <v>7.2018998718597696E-2</v>
      </c>
      <c r="AC691" s="5">
        <v>29</v>
      </c>
      <c r="AD691" s="3">
        <v>0.17292392393984421</v>
      </c>
      <c r="AE691" s="5">
        <v>7</v>
      </c>
      <c r="AF691" s="3">
        <v>-7.9896716921515308E-3</v>
      </c>
      <c r="AG691" s="5">
        <v>86</v>
      </c>
      <c r="AH691" s="6">
        <v>0.50600000000000001</v>
      </c>
      <c r="AI691" s="5">
        <v>52</v>
      </c>
    </row>
    <row r="692" spans="1:35">
      <c r="A692">
        <v>313</v>
      </c>
      <c r="B692">
        <v>2005</v>
      </c>
      <c r="C692">
        <v>34</v>
      </c>
      <c r="D692" t="s">
        <v>165</v>
      </c>
      <c r="E692" s="2" t="str">
        <f t="shared" si="20"/>
        <v>2005-South Florida</v>
      </c>
      <c r="F692" s="2" t="s">
        <v>21</v>
      </c>
      <c r="G692" s="2" t="s">
        <v>58</v>
      </c>
      <c r="H692" s="2" t="s">
        <v>58</v>
      </c>
      <c r="I692" t="str">
        <f>CONCATENATE(B692,"-",G692)</f>
        <v>2005-Big East</v>
      </c>
      <c r="J692" t="s">
        <v>33</v>
      </c>
      <c r="K692">
        <v>6</v>
      </c>
      <c r="L692">
        <v>6</v>
      </c>
      <c r="M692" s="6">
        <f t="shared" si="21"/>
        <v>0.5</v>
      </c>
      <c r="N692" s="3">
        <v>7.5104278344733474E-2</v>
      </c>
      <c r="O692" s="4">
        <v>223.49609558637451</v>
      </c>
      <c r="P692" s="5">
        <v>27</v>
      </c>
      <c r="Q692" s="6">
        <v>5.908388254840459E-2</v>
      </c>
      <c r="R692" s="5">
        <v>40</v>
      </c>
      <c r="S692" s="4">
        <v>215.02085566894669</v>
      </c>
      <c r="T692" s="4">
        <v>107.91050226560691</v>
      </c>
      <c r="U692" s="5">
        <v>40</v>
      </c>
      <c r="V692" s="4">
        <v>115.58559332076761</v>
      </c>
      <c r="W692" s="5">
        <v>22</v>
      </c>
      <c r="X692" s="6"/>
      <c r="Y692" s="5"/>
      <c r="Z692" s="6"/>
      <c r="AA692" s="5"/>
      <c r="AB692" s="3"/>
      <c r="AC692" s="5"/>
      <c r="AD692" s="3"/>
      <c r="AE692" s="5"/>
      <c r="AF692" s="3"/>
      <c r="AG692" s="5"/>
      <c r="AH692" s="6"/>
      <c r="AI692" s="5"/>
    </row>
    <row r="693" spans="1:35">
      <c r="A693">
        <v>289</v>
      </c>
      <c r="B693">
        <v>2006</v>
      </c>
      <c r="C693">
        <v>34</v>
      </c>
      <c r="D693" t="s">
        <v>165</v>
      </c>
      <c r="E693" s="2" t="str">
        <f t="shared" si="20"/>
        <v>2006-South Florida</v>
      </c>
      <c r="F693" s="2" t="s">
        <v>21</v>
      </c>
      <c r="G693" s="2" t="s">
        <v>58</v>
      </c>
      <c r="H693" s="2" t="s">
        <v>58</v>
      </c>
      <c r="I693" t="str">
        <f>CONCATENATE(B693,"-",G693)</f>
        <v>2006-Big East</v>
      </c>
      <c r="J693" t="s">
        <v>10</v>
      </c>
      <c r="K693">
        <v>9</v>
      </c>
      <c r="L693">
        <v>4</v>
      </c>
      <c r="M693" s="6">
        <f t="shared" si="21"/>
        <v>0.69230769230769229</v>
      </c>
      <c r="N693" s="3">
        <v>8.9003905293185429E-2</v>
      </c>
      <c r="O693" s="4">
        <v>225.43788796254347</v>
      </c>
      <c r="P693" s="5">
        <v>31</v>
      </c>
      <c r="Q693" s="6">
        <v>8.256589207589965E-2</v>
      </c>
      <c r="R693" s="5">
        <v>35</v>
      </c>
      <c r="S693" s="4">
        <v>217.80078105863709</v>
      </c>
      <c r="T693" s="4">
        <v>106.20670939933721</v>
      </c>
      <c r="U693" s="5">
        <v>47</v>
      </c>
      <c r="V693" s="4">
        <v>119.23117856320623</v>
      </c>
      <c r="W693" s="5">
        <v>20</v>
      </c>
    </row>
    <row r="694" spans="1:35">
      <c r="A694">
        <v>86</v>
      </c>
      <c r="B694">
        <v>2007</v>
      </c>
      <c r="C694">
        <v>11</v>
      </c>
      <c r="D694" t="s">
        <v>165</v>
      </c>
      <c r="E694" s="2" t="str">
        <f t="shared" si="20"/>
        <v>2007-South Florida</v>
      </c>
      <c r="F694" s="2" t="s">
        <v>21</v>
      </c>
      <c r="G694" s="2" t="s">
        <v>58</v>
      </c>
      <c r="H694" s="2" t="s">
        <v>58</v>
      </c>
      <c r="I694" t="str">
        <f>CONCATENATE(B694,"-",G694)</f>
        <v>2007-Big East</v>
      </c>
      <c r="J694" t="s">
        <v>10</v>
      </c>
      <c r="K694">
        <v>9</v>
      </c>
      <c r="L694">
        <v>4</v>
      </c>
      <c r="M694" s="6">
        <f t="shared" si="21"/>
        <v>0.69230769230769229</v>
      </c>
      <c r="N694" s="3">
        <v>0.22941904242832173</v>
      </c>
      <c r="O694" s="4">
        <v>239.15607928501788</v>
      </c>
      <c r="P694" s="5">
        <v>12</v>
      </c>
      <c r="Q694" s="6">
        <v>0.19400000000000001</v>
      </c>
      <c r="R694" s="5">
        <v>9</v>
      </c>
      <c r="S694" s="4">
        <v>245.88380848566436</v>
      </c>
      <c r="T694" s="4">
        <v>112.17385350462507</v>
      </c>
      <c r="U694" s="5">
        <v>34</v>
      </c>
      <c r="V694" s="4">
        <v>126.98222578039282</v>
      </c>
      <c r="W694" s="5">
        <v>8</v>
      </c>
      <c r="X694" s="6">
        <v>0.24399999999999999</v>
      </c>
      <c r="Y694" s="5">
        <v>24</v>
      </c>
      <c r="Z694" s="6">
        <v>-0.53600000000000003</v>
      </c>
      <c r="AA694" s="5">
        <v>4</v>
      </c>
      <c r="AB694" s="3">
        <v>6.7430051656119386E-2</v>
      </c>
      <c r="AC694" s="5">
        <v>27</v>
      </c>
      <c r="AD694" s="3">
        <v>0.15593671779837534</v>
      </c>
      <c r="AE694" s="5">
        <v>7</v>
      </c>
      <c r="AF694" s="3">
        <v>6.0522729738269852E-3</v>
      </c>
      <c r="AG694" s="5">
        <v>49</v>
      </c>
      <c r="AH694" s="6">
        <v>0.53900000000000003</v>
      </c>
      <c r="AI694" s="5">
        <v>11</v>
      </c>
    </row>
    <row r="695" spans="1:35">
      <c r="A695">
        <v>277</v>
      </c>
      <c r="B695">
        <v>2008</v>
      </c>
      <c r="C695">
        <v>35</v>
      </c>
      <c r="D695" t="s">
        <v>165</v>
      </c>
      <c r="E695" s="2" t="str">
        <f t="shared" si="20"/>
        <v>2008-South Florida</v>
      </c>
      <c r="F695" s="2" t="s">
        <v>21</v>
      </c>
      <c r="G695" s="2" t="s">
        <v>58</v>
      </c>
      <c r="H695" s="2" t="s">
        <v>58</v>
      </c>
      <c r="I695" t="str">
        <f>CONCATENATE(B695,"-",G695)</f>
        <v>2008-Big East</v>
      </c>
      <c r="J695" t="s">
        <v>11</v>
      </c>
      <c r="K695">
        <v>8</v>
      </c>
      <c r="L695">
        <v>5</v>
      </c>
      <c r="M695" s="6">
        <f t="shared" si="21"/>
        <v>0.61538461538461542</v>
      </c>
      <c r="N695" s="3">
        <v>9.4486009030989485E-2</v>
      </c>
      <c r="O695" s="4">
        <v>220.75240727524954</v>
      </c>
      <c r="P695" s="5">
        <v>34</v>
      </c>
      <c r="Q695" s="6">
        <v>0.10299999999999999</v>
      </c>
      <c r="R695" s="5">
        <v>29</v>
      </c>
      <c r="S695" s="4">
        <v>218.8972018061979</v>
      </c>
      <c r="T695" s="4">
        <v>112.37012628536132</v>
      </c>
      <c r="U695" s="5">
        <v>32</v>
      </c>
      <c r="V695" s="4">
        <v>108.3822809898882</v>
      </c>
      <c r="W695" s="5">
        <v>39</v>
      </c>
      <c r="X695" s="6">
        <v>0.129</v>
      </c>
      <c r="Y695" s="5">
        <v>79</v>
      </c>
      <c r="Z695" s="6">
        <v>-0.16600000000000001</v>
      </c>
      <c r="AA695" s="5">
        <v>35</v>
      </c>
      <c r="AB695" s="3">
        <v>4.7159021066053297E-2</v>
      </c>
      <c r="AC695" s="5">
        <v>38</v>
      </c>
      <c r="AD695" s="3">
        <v>4.0437781124023235E-2</v>
      </c>
      <c r="AE695" s="5">
        <v>35</v>
      </c>
      <c r="AF695" s="3">
        <v>6.8892068409129427E-3</v>
      </c>
      <c r="AG695" s="5">
        <v>43</v>
      </c>
      <c r="AH695" s="6">
        <v>0.51900000000000002</v>
      </c>
      <c r="AI695" s="5">
        <v>32</v>
      </c>
    </row>
    <row r="696" spans="1:35">
      <c r="A696">
        <v>464</v>
      </c>
      <c r="B696">
        <v>2009</v>
      </c>
      <c r="C696">
        <v>59</v>
      </c>
      <c r="D696" t="s">
        <v>165</v>
      </c>
      <c r="E696" s="2" t="str">
        <f t="shared" si="20"/>
        <v>2009-South Florida</v>
      </c>
      <c r="F696" s="2" t="s">
        <v>21</v>
      </c>
      <c r="G696" s="2" t="s">
        <v>58</v>
      </c>
      <c r="H696" s="2" t="s">
        <v>58</v>
      </c>
      <c r="I696" t="str">
        <f>CONCATENATE(B696,"-",G696)</f>
        <v>2009-Big East</v>
      </c>
      <c r="J696" t="s">
        <v>11</v>
      </c>
      <c r="K696">
        <v>8</v>
      </c>
      <c r="L696">
        <v>5</v>
      </c>
      <c r="M696" s="6">
        <f t="shared" si="21"/>
        <v>0.61538461538461542</v>
      </c>
      <c r="N696" s="3">
        <v>4.0189221481644957E-3</v>
      </c>
      <c r="O696" s="4">
        <v>215.84237137817507</v>
      </c>
      <c r="P696" s="5">
        <v>48</v>
      </c>
      <c r="Q696" s="6">
        <v>0.01</v>
      </c>
      <c r="R696" s="5">
        <v>57</v>
      </c>
      <c r="S696" s="4">
        <v>200.80378442963291</v>
      </c>
      <c r="T696" s="4">
        <v>102.34890696284678</v>
      </c>
      <c r="U696" s="5">
        <v>69</v>
      </c>
      <c r="V696" s="4">
        <v>113.4934644153283</v>
      </c>
      <c r="W696" s="5">
        <v>32</v>
      </c>
      <c r="X696" s="6">
        <v>-0.108</v>
      </c>
      <c r="Y696" s="5">
        <v>79</v>
      </c>
      <c r="Z696" s="6">
        <v>-0.214</v>
      </c>
      <c r="AA696" s="5">
        <v>35</v>
      </c>
      <c r="AB696" s="3">
        <v>-2.2675818162281491E-2</v>
      </c>
      <c r="AC696" s="5">
        <v>72</v>
      </c>
      <c r="AD696" s="3">
        <v>6.1504744076335265E-2</v>
      </c>
      <c r="AE696" s="5">
        <v>32</v>
      </c>
      <c r="AF696" s="3">
        <v>-3.4810003765889282E-2</v>
      </c>
      <c r="AG696" s="5">
        <v>116</v>
      </c>
      <c r="AH696" s="6">
        <v>0.44900000000000001</v>
      </c>
      <c r="AI696" s="5">
        <v>111</v>
      </c>
    </row>
    <row r="697" spans="1:35">
      <c r="A697">
        <v>321</v>
      </c>
      <c r="B697">
        <v>2010</v>
      </c>
      <c r="C697">
        <v>40</v>
      </c>
      <c r="D697" t="s">
        <v>165</v>
      </c>
      <c r="E697" s="2" t="str">
        <f t="shared" si="20"/>
        <v>2010-South Florida</v>
      </c>
      <c r="F697" s="2" t="s">
        <v>21</v>
      </c>
      <c r="G697" s="2" t="s">
        <v>58</v>
      </c>
      <c r="H697" s="2" t="s">
        <v>58</v>
      </c>
      <c r="I697" t="str">
        <f>CONCATENATE(B697,"-",G697)</f>
        <v>2010-Big East</v>
      </c>
      <c r="J697" t="s">
        <v>11</v>
      </c>
      <c r="K697">
        <v>8</v>
      </c>
      <c r="L697">
        <v>5</v>
      </c>
      <c r="M697" s="6">
        <f t="shared" si="21"/>
        <v>0.61538461538461542</v>
      </c>
      <c r="N697" s="3">
        <v>6.9181619523471002E-2</v>
      </c>
      <c r="O697" s="4">
        <v>206.47788412094414</v>
      </c>
      <c r="P697" s="5">
        <v>55</v>
      </c>
      <c r="Q697" s="6">
        <v>0.107</v>
      </c>
      <c r="R697" s="5">
        <v>29</v>
      </c>
      <c r="S697" s="4">
        <v>213.83632390469421</v>
      </c>
      <c r="T697" s="4">
        <v>98.779432191609502</v>
      </c>
      <c r="U697" s="5">
        <v>71</v>
      </c>
      <c r="V697" s="4">
        <v>107.69845192933464</v>
      </c>
      <c r="W697" s="5">
        <v>47</v>
      </c>
      <c r="X697" s="6">
        <v>-5.5E-2</v>
      </c>
      <c r="Y697" s="5">
        <v>70</v>
      </c>
      <c r="Z697" s="6">
        <v>-0.36799999999999999</v>
      </c>
      <c r="AA697" s="5">
        <v>18</v>
      </c>
      <c r="AB697" s="3">
        <v>-2.0089384085441503E-2</v>
      </c>
      <c r="AC697" s="5">
        <v>71</v>
      </c>
      <c r="AD697" s="3">
        <v>7.4641754232269042E-2</v>
      </c>
      <c r="AE697" s="5">
        <v>27</v>
      </c>
      <c r="AF697" s="3">
        <v>1.4629249376643458E-2</v>
      </c>
      <c r="AG697" s="5">
        <v>32</v>
      </c>
      <c r="AH697" s="6">
        <v>0.50800000000000001</v>
      </c>
      <c r="AI697" s="5">
        <v>50</v>
      </c>
    </row>
    <row r="698" spans="1:35">
      <c r="A698">
        <v>279</v>
      </c>
      <c r="B698">
        <v>2011</v>
      </c>
      <c r="C698">
        <v>35</v>
      </c>
      <c r="D698" t="s">
        <v>165</v>
      </c>
      <c r="E698" s="2" t="str">
        <f t="shared" si="20"/>
        <v>2011-South Florida</v>
      </c>
      <c r="F698" s="2" t="s">
        <v>21</v>
      </c>
      <c r="G698" s="2" t="s">
        <v>58</v>
      </c>
      <c r="H698" s="2" t="s">
        <v>58</v>
      </c>
      <c r="I698" t="str">
        <f>CONCATENATE(B698,"-",G698)</f>
        <v>2011-Big East</v>
      </c>
      <c r="J698" s="4" t="s">
        <v>17</v>
      </c>
      <c r="K698">
        <v>5</v>
      </c>
      <c r="L698">
        <v>7</v>
      </c>
      <c r="M698" s="6">
        <f t="shared" si="21"/>
        <v>0.41666666666666669</v>
      </c>
      <c r="N698" s="3">
        <v>9.3895793434826319E-2</v>
      </c>
      <c r="O698" s="4">
        <v>216.82583690375003</v>
      </c>
      <c r="P698" s="5">
        <v>38</v>
      </c>
      <c r="Q698" s="6">
        <v>8.8999999999999996E-2</v>
      </c>
      <c r="R698" s="5">
        <v>34</v>
      </c>
      <c r="S698" s="4">
        <v>218.77915868696527</v>
      </c>
      <c r="T698" s="4">
        <v>108.89472081676053</v>
      </c>
      <c r="U698" s="5">
        <v>39</v>
      </c>
      <c r="V698" s="4">
        <v>107.9311160869895</v>
      </c>
      <c r="W698" s="5">
        <v>45</v>
      </c>
      <c r="X698" s="6">
        <v>3.5999999999999997E-2</v>
      </c>
      <c r="Y698" s="5">
        <v>56</v>
      </c>
      <c r="Z698" s="6">
        <v>-0.44500000000000001</v>
      </c>
      <c r="AA698" s="5">
        <v>14</v>
      </c>
      <c r="AB698" s="3">
        <v>2.4587368901031637E-2</v>
      </c>
      <c r="AC698" s="5">
        <v>48</v>
      </c>
      <c r="AD698" s="3">
        <v>8.3572489415662116E-2</v>
      </c>
      <c r="AE698" s="5">
        <v>23</v>
      </c>
      <c r="AF698" s="3">
        <v>-1.4264064881867437E-2</v>
      </c>
      <c r="AG698" s="5">
        <v>86</v>
      </c>
      <c r="AH698" s="6">
        <v>0.495</v>
      </c>
      <c r="AI698" s="5">
        <v>67</v>
      </c>
    </row>
    <row r="699" spans="1:35">
      <c r="A699">
        <v>580</v>
      </c>
      <c r="B699">
        <v>2012</v>
      </c>
      <c r="C699">
        <v>73</v>
      </c>
      <c r="D699" t="s">
        <v>165</v>
      </c>
      <c r="E699" s="2" t="str">
        <f t="shared" si="20"/>
        <v>2012-South Florida</v>
      </c>
      <c r="F699" s="2" t="s">
        <v>21</v>
      </c>
      <c r="G699" s="2" t="s">
        <v>58</v>
      </c>
      <c r="H699" s="2" t="s">
        <v>58</v>
      </c>
      <c r="I699" t="str">
        <f>CONCATENATE(B699,"-",G699)</f>
        <v>2012-Big East</v>
      </c>
      <c r="J699" s="4" t="s">
        <v>18</v>
      </c>
      <c r="K699">
        <v>3</v>
      </c>
      <c r="L699">
        <v>9</v>
      </c>
      <c r="M699" s="6">
        <f t="shared" si="21"/>
        <v>0.25</v>
      </c>
      <c r="N699" s="3">
        <v>-6.1918090646960397E-2</v>
      </c>
      <c r="O699" s="4">
        <v>197.03547980023876</v>
      </c>
      <c r="P699" s="5">
        <v>75</v>
      </c>
      <c r="Q699" s="6">
        <v>-4.7E-2</v>
      </c>
      <c r="R699" s="5">
        <v>73</v>
      </c>
      <c r="S699" s="4">
        <v>187.61638187060791</v>
      </c>
      <c r="T699" s="4">
        <v>98.522505534000217</v>
      </c>
      <c r="U699" s="5">
        <v>66</v>
      </c>
      <c r="V699" s="4">
        <v>98.51297426623853</v>
      </c>
      <c r="W699" s="5">
        <v>71</v>
      </c>
      <c r="X699" s="6">
        <v>-2.1000000000000001E-2</v>
      </c>
      <c r="Y699" s="5">
        <v>61</v>
      </c>
      <c r="Z699" s="6">
        <v>0.122</v>
      </c>
      <c r="AA699" s="5">
        <v>77</v>
      </c>
      <c r="AB699" s="3">
        <v>-1.6046998744270326E-2</v>
      </c>
      <c r="AC699" s="5">
        <v>64</v>
      </c>
      <c r="AD699" s="3">
        <v>-3.2951895208169386E-2</v>
      </c>
      <c r="AE699" s="5">
        <v>73</v>
      </c>
      <c r="AF699" s="3">
        <v>-1.2919196694520681E-2</v>
      </c>
      <c r="AG699" s="5">
        <v>92</v>
      </c>
      <c r="AH699" s="6">
        <v>0.435</v>
      </c>
      <c r="AI699" s="5">
        <v>121</v>
      </c>
    </row>
    <row r="700" spans="1:35">
      <c r="A700">
        <v>348</v>
      </c>
      <c r="B700">
        <v>2005</v>
      </c>
      <c r="C700">
        <v>37</v>
      </c>
      <c r="D700" t="s">
        <v>166</v>
      </c>
      <c r="E700" s="2" t="str">
        <f t="shared" si="20"/>
        <v>2005-Southern Miss</v>
      </c>
      <c r="F700" s="2" t="s">
        <v>6</v>
      </c>
      <c r="G700" s="2" t="s">
        <v>73</v>
      </c>
      <c r="H700" s="2" t="s">
        <v>74</v>
      </c>
      <c r="I700" t="str">
        <f>CONCATENATE(B700,"-",G700)</f>
        <v>2005-Conference USA</v>
      </c>
      <c r="J700" t="s">
        <v>37</v>
      </c>
      <c r="K700">
        <v>7</v>
      </c>
      <c r="L700">
        <v>5</v>
      </c>
      <c r="M700" s="6">
        <f t="shared" si="21"/>
        <v>0.58333333333333337</v>
      </c>
      <c r="N700" s="3">
        <v>5.5085101014016973E-2</v>
      </c>
      <c r="O700" s="4">
        <v>210.07439722330147</v>
      </c>
      <c r="P700" s="5">
        <v>48</v>
      </c>
      <c r="Q700" s="6">
        <v>8.4571264318317768E-2</v>
      </c>
      <c r="R700" s="5">
        <v>34</v>
      </c>
      <c r="S700" s="4">
        <v>211.01702020280339</v>
      </c>
      <c r="T700" s="4">
        <v>105.44153599402151</v>
      </c>
      <c r="U700" s="5">
        <v>51</v>
      </c>
      <c r="V700" s="4">
        <v>104.63286122927997</v>
      </c>
      <c r="W700" s="5">
        <v>44</v>
      </c>
      <c r="X700" s="6"/>
      <c r="Y700" s="5"/>
      <c r="Z700" s="6"/>
      <c r="AA700" s="5"/>
      <c r="AB700" s="3"/>
      <c r="AC700" s="5"/>
      <c r="AD700" s="3"/>
      <c r="AE700" s="5"/>
      <c r="AF700" s="3"/>
      <c r="AG700" s="5"/>
      <c r="AH700" s="6"/>
      <c r="AI700" s="5"/>
    </row>
    <row r="701" spans="1:35">
      <c r="A701">
        <v>377</v>
      </c>
      <c r="B701">
        <v>2006</v>
      </c>
      <c r="C701">
        <v>45</v>
      </c>
      <c r="D701" t="s">
        <v>166</v>
      </c>
      <c r="E701" s="2" t="str">
        <f t="shared" si="20"/>
        <v>2006-Southern Miss</v>
      </c>
      <c r="F701" s="2" t="s">
        <v>6</v>
      </c>
      <c r="G701" s="2" t="s">
        <v>73</v>
      </c>
      <c r="H701" s="2" t="s">
        <v>74</v>
      </c>
      <c r="I701" t="str">
        <f>CONCATENATE(B701,"-",G701)</f>
        <v>2006-Conference USA</v>
      </c>
      <c r="J701" t="s">
        <v>62</v>
      </c>
      <c r="K701">
        <v>9</v>
      </c>
      <c r="L701">
        <v>5</v>
      </c>
      <c r="M701" s="6">
        <f t="shared" si="21"/>
        <v>0.6428571428571429</v>
      </c>
      <c r="N701" s="3">
        <v>3.9184723160399101E-2</v>
      </c>
      <c r="O701" s="4">
        <v>214.26418110516994</v>
      </c>
      <c r="P701" s="5">
        <v>47</v>
      </c>
      <c r="Q701" s="6">
        <v>3.7222513393001672E-2</v>
      </c>
      <c r="R701" s="5">
        <v>51</v>
      </c>
      <c r="S701" s="4">
        <v>207.83694463207982</v>
      </c>
      <c r="T701" s="4">
        <v>103.22339646680923</v>
      </c>
      <c r="U701" s="5">
        <v>57</v>
      </c>
      <c r="V701" s="4">
        <v>111.04078463836069</v>
      </c>
      <c r="W701" s="5">
        <v>31</v>
      </c>
    </row>
    <row r="702" spans="1:35">
      <c r="A702">
        <v>535</v>
      </c>
      <c r="B702">
        <v>2007</v>
      </c>
      <c r="C702">
        <v>65</v>
      </c>
      <c r="D702" t="s">
        <v>166</v>
      </c>
      <c r="E702" s="2" t="str">
        <f t="shared" si="20"/>
        <v>2007-Southern Miss</v>
      </c>
      <c r="F702" s="2" t="s">
        <v>6</v>
      </c>
      <c r="G702" s="2" t="s">
        <v>73</v>
      </c>
      <c r="H702" s="2" t="s">
        <v>74</v>
      </c>
      <c r="I702" t="str">
        <f>CONCATENATE(B702,"-",G702)</f>
        <v>2007-Conference USA</v>
      </c>
      <c r="J702" t="s">
        <v>12</v>
      </c>
      <c r="K702">
        <v>7</v>
      </c>
      <c r="L702">
        <v>6</v>
      </c>
      <c r="M702" s="6">
        <f t="shared" si="21"/>
        <v>0.53846153846153844</v>
      </c>
      <c r="N702" s="3">
        <v>-3.2869003693200109E-2</v>
      </c>
      <c r="O702" s="4">
        <v>203.97253445513138</v>
      </c>
      <c r="P702" s="5">
        <v>61</v>
      </c>
      <c r="Q702" s="6">
        <v>-1.7999999999999999E-2</v>
      </c>
      <c r="R702" s="5">
        <v>62</v>
      </c>
      <c r="S702" s="4">
        <v>193.42619926135998</v>
      </c>
      <c r="T702" s="4">
        <v>99.365577659672667</v>
      </c>
      <c r="U702" s="5">
        <v>66</v>
      </c>
      <c r="V702" s="4">
        <v>104.6069567954587</v>
      </c>
      <c r="W702" s="5">
        <v>53</v>
      </c>
      <c r="X702" s="6">
        <v>-0.13700000000000001</v>
      </c>
      <c r="Y702" s="5">
        <v>83</v>
      </c>
      <c r="Z702" s="6">
        <v>0.09</v>
      </c>
      <c r="AA702" s="5">
        <v>71</v>
      </c>
      <c r="AB702" s="3">
        <v>-3.1659307532741238E-2</v>
      </c>
      <c r="AC702" s="5">
        <v>77</v>
      </c>
      <c r="AD702" s="3">
        <v>-1.0380465262631172E-2</v>
      </c>
      <c r="AE702" s="5">
        <v>62</v>
      </c>
      <c r="AF702" s="3">
        <v>9.1707691021723024E-3</v>
      </c>
      <c r="AG702" s="5">
        <v>39</v>
      </c>
      <c r="AH702" s="6">
        <v>0.48699999999999999</v>
      </c>
      <c r="AI702" s="5">
        <v>82</v>
      </c>
    </row>
    <row r="703" spans="1:35">
      <c r="A703">
        <v>383</v>
      </c>
      <c r="B703">
        <v>2008</v>
      </c>
      <c r="C703">
        <v>48</v>
      </c>
      <c r="D703" t="s">
        <v>166</v>
      </c>
      <c r="E703" s="2" t="str">
        <f t="shared" si="20"/>
        <v>2008-Southern Miss</v>
      </c>
      <c r="F703" s="2" t="s">
        <v>6</v>
      </c>
      <c r="G703" s="2" t="s">
        <v>73</v>
      </c>
      <c r="H703" s="2" t="s">
        <v>74</v>
      </c>
      <c r="I703" t="str">
        <f>CONCATENATE(B703,"-",G703)</f>
        <v>2008-Conference USA</v>
      </c>
      <c r="J703" t="s">
        <v>12</v>
      </c>
      <c r="K703">
        <v>7</v>
      </c>
      <c r="L703">
        <v>6</v>
      </c>
      <c r="M703" s="6">
        <f t="shared" si="21"/>
        <v>0.53846153846153844</v>
      </c>
      <c r="N703" s="3">
        <v>3.636427155322814E-2</v>
      </c>
      <c r="O703" s="4">
        <v>210.81040002996485</v>
      </c>
      <c r="P703" s="5">
        <v>49</v>
      </c>
      <c r="Q703" s="6">
        <v>5.0999999999999997E-2</v>
      </c>
      <c r="R703" s="5">
        <v>43</v>
      </c>
      <c r="S703" s="4">
        <v>207.27285431064564</v>
      </c>
      <c r="T703" s="4">
        <v>106.58268850384759</v>
      </c>
      <c r="U703" s="5">
        <v>47</v>
      </c>
      <c r="V703" s="4">
        <v>104.22771152611728</v>
      </c>
      <c r="W703" s="5">
        <v>53</v>
      </c>
      <c r="X703" s="6">
        <v>0.17599999999999999</v>
      </c>
      <c r="Y703" s="5">
        <v>31</v>
      </c>
      <c r="Z703" s="6">
        <v>5.0000000000000001E-3</v>
      </c>
      <c r="AA703" s="5">
        <v>90</v>
      </c>
      <c r="AB703" s="3">
        <v>3.9209514044914753E-2</v>
      </c>
      <c r="AC703" s="5">
        <v>41</v>
      </c>
      <c r="AD703" s="3">
        <v>5.0897774864126332E-4</v>
      </c>
      <c r="AE703" s="5">
        <v>61</v>
      </c>
      <c r="AF703" s="3">
        <v>-3.3542202403278754E-3</v>
      </c>
      <c r="AG703" s="5">
        <v>69</v>
      </c>
      <c r="AH703" s="6">
        <v>0.50800000000000001</v>
      </c>
      <c r="AI703" s="5">
        <v>43</v>
      </c>
    </row>
    <row r="704" spans="1:35">
      <c r="A704">
        <v>576</v>
      </c>
      <c r="B704">
        <v>2009</v>
      </c>
      <c r="C704">
        <v>69</v>
      </c>
      <c r="D704" t="s">
        <v>166</v>
      </c>
      <c r="E704" s="2" t="str">
        <f t="shared" si="20"/>
        <v>2009-Southern Miss</v>
      </c>
      <c r="F704" s="2" t="s">
        <v>6</v>
      </c>
      <c r="G704" s="2" t="s">
        <v>73</v>
      </c>
      <c r="H704" s="2" t="s">
        <v>74</v>
      </c>
      <c r="I704" t="str">
        <f>CONCATENATE(B704,"-",G704)</f>
        <v>2009-Conference USA</v>
      </c>
      <c r="J704" t="s">
        <v>12</v>
      </c>
      <c r="K704">
        <v>7</v>
      </c>
      <c r="L704">
        <v>6</v>
      </c>
      <c r="M704" s="6">
        <f t="shared" si="21"/>
        <v>0.53846153846153844</v>
      </c>
      <c r="N704" s="3">
        <v>-5.3455640355131978E-2</v>
      </c>
      <c r="O704" s="4">
        <v>186.70719072059515</v>
      </c>
      <c r="P704" s="5">
        <v>93</v>
      </c>
      <c r="Q704" s="6">
        <v>-1.6E-2</v>
      </c>
      <c r="R704" s="5">
        <v>66</v>
      </c>
      <c r="S704" s="4">
        <v>189.30887192897362</v>
      </c>
      <c r="T704" s="4">
        <v>99.027185199260103</v>
      </c>
      <c r="U704" s="5">
        <v>82</v>
      </c>
      <c r="V704" s="4">
        <v>87.680005521335048</v>
      </c>
      <c r="W704" s="5">
        <v>106</v>
      </c>
      <c r="X704" s="6">
        <v>0.21</v>
      </c>
      <c r="Y704" s="5">
        <v>31</v>
      </c>
      <c r="Z704" s="6">
        <v>0.27</v>
      </c>
      <c r="AA704" s="5">
        <v>90</v>
      </c>
      <c r="AB704" s="3">
        <v>2.1539393170497852E-2</v>
      </c>
      <c r="AC704" s="5">
        <v>52</v>
      </c>
      <c r="AD704" s="3">
        <v>-8.9546595663257914E-2</v>
      </c>
      <c r="AE704" s="5">
        <v>95</v>
      </c>
      <c r="AF704" s="3">
        <v>1.4551562137628083E-2</v>
      </c>
      <c r="AG704" s="5">
        <v>30</v>
      </c>
      <c r="AH704" s="6">
        <v>0.54800000000000004</v>
      </c>
      <c r="AI704" s="5">
        <v>11</v>
      </c>
    </row>
    <row r="705" spans="1:35">
      <c r="A705">
        <v>390</v>
      </c>
      <c r="B705">
        <v>2010</v>
      </c>
      <c r="C705">
        <v>45</v>
      </c>
      <c r="D705" t="s">
        <v>166</v>
      </c>
      <c r="E705" s="2" t="str">
        <f t="shared" si="20"/>
        <v>2010-Southern Miss</v>
      </c>
      <c r="F705" s="2" t="s">
        <v>6</v>
      </c>
      <c r="G705" s="2" t="s">
        <v>73</v>
      </c>
      <c r="H705" s="2" t="s">
        <v>74</v>
      </c>
      <c r="I705" t="str">
        <f>CONCATENATE(B705,"-",G705)</f>
        <v>2010-Conference USA</v>
      </c>
      <c r="J705" t="s">
        <v>11</v>
      </c>
      <c r="K705">
        <v>8</v>
      </c>
      <c r="L705">
        <v>5</v>
      </c>
      <c r="M705" s="6">
        <f t="shared" si="21"/>
        <v>0.61538461538461542</v>
      </c>
      <c r="N705" s="3">
        <v>3.473444022029773E-2</v>
      </c>
      <c r="O705" s="4">
        <v>206.84825267267786</v>
      </c>
      <c r="P705" s="5">
        <v>53</v>
      </c>
      <c r="Q705" s="6">
        <v>1.7999999999999999E-2</v>
      </c>
      <c r="R705" s="5">
        <v>51</v>
      </c>
      <c r="S705" s="4">
        <v>206.94688804405953</v>
      </c>
      <c r="T705" s="4">
        <v>102.08338118404676</v>
      </c>
      <c r="U705" s="5">
        <v>70</v>
      </c>
      <c r="V705" s="4">
        <v>104.76487148863112</v>
      </c>
      <c r="W705" s="5">
        <v>57</v>
      </c>
      <c r="X705" s="6">
        <v>0.06</v>
      </c>
      <c r="Y705" s="5">
        <v>49</v>
      </c>
      <c r="Z705" s="6">
        <v>4.2999999999999997E-2</v>
      </c>
      <c r="AA705" s="5">
        <v>65</v>
      </c>
      <c r="AB705" s="3">
        <v>8.2555561531819505E-3</v>
      </c>
      <c r="AC705" s="5">
        <v>56</v>
      </c>
      <c r="AD705" s="3">
        <v>-2.2999671656254552E-3</v>
      </c>
      <c r="AE705" s="5">
        <v>54</v>
      </c>
      <c r="AF705" s="3">
        <v>2.8778851232741234E-2</v>
      </c>
      <c r="AG705" s="5">
        <v>6</v>
      </c>
      <c r="AH705" s="6">
        <v>0.52800000000000002</v>
      </c>
      <c r="AI705" s="5">
        <v>26</v>
      </c>
    </row>
    <row r="706" spans="1:35">
      <c r="A706">
        <v>206</v>
      </c>
      <c r="B706">
        <v>2011</v>
      </c>
      <c r="C706">
        <v>27</v>
      </c>
      <c r="D706" t="s">
        <v>166</v>
      </c>
      <c r="E706" s="2" t="str">
        <f t="shared" ref="E706:E769" si="22">CONCATENATE(B706,"-",D706)</f>
        <v>2011-Southern Miss</v>
      </c>
      <c r="F706" s="2" t="s">
        <v>6</v>
      </c>
      <c r="G706" s="2" t="s">
        <v>73</v>
      </c>
      <c r="H706" s="2" t="s">
        <v>74</v>
      </c>
      <c r="I706" t="str">
        <f>CONCATENATE(B706,"-",G706)</f>
        <v>2011-Conference USA</v>
      </c>
      <c r="J706" s="4" t="s">
        <v>25</v>
      </c>
      <c r="K706">
        <v>12</v>
      </c>
      <c r="L706">
        <v>2</v>
      </c>
      <c r="M706" s="6">
        <f t="shared" ref="M706:M769" si="23">K706/(K706+L706)</f>
        <v>0.8571428571428571</v>
      </c>
      <c r="N706" s="3">
        <v>0.13393960326907603</v>
      </c>
      <c r="O706" s="4">
        <v>231.71766409985435</v>
      </c>
      <c r="P706" s="5">
        <v>21</v>
      </c>
      <c r="Q706" s="6">
        <v>0.121</v>
      </c>
      <c r="R706" s="5">
        <v>25</v>
      </c>
      <c r="S706" s="4">
        <v>226.78792065381521</v>
      </c>
      <c r="T706" s="4">
        <v>110.81141447335384</v>
      </c>
      <c r="U706" s="5">
        <v>34</v>
      </c>
      <c r="V706" s="4">
        <v>120.9062496265005</v>
      </c>
      <c r="W706" s="5">
        <v>19</v>
      </c>
      <c r="X706" s="6">
        <v>-8.2000000000000003E-2</v>
      </c>
      <c r="Y706" s="5">
        <v>72</v>
      </c>
      <c r="Z706" s="6">
        <v>-0.375</v>
      </c>
      <c r="AA706" s="5">
        <v>20</v>
      </c>
      <c r="AB706" s="3">
        <v>1.0090308716588418E-2</v>
      </c>
      <c r="AC706" s="5">
        <v>54</v>
      </c>
      <c r="AD706" s="3">
        <v>0.10679561881519002</v>
      </c>
      <c r="AE706" s="5">
        <v>19</v>
      </c>
      <c r="AF706" s="3">
        <v>1.7053675737297581E-2</v>
      </c>
      <c r="AG706" s="5">
        <v>20</v>
      </c>
      <c r="AH706" s="6">
        <v>0.55000000000000004</v>
      </c>
      <c r="AI706" s="5">
        <v>8</v>
      </c>
    </row>
    <row r="707" spans="1:35">
      <c r="A707">
        <v>848</v>
      </c>
      <c r="B707">
        <v>2012</v>
      </c>
      <c r="C707">
        <v>117</v>
      </c>
      <c r="D707" t="s">
        <v>166</v>
      </c>
      <c r="E707" s="2" t="str">
        <f t="shared" si="22"/>
        <v>2012-Southern Miss</v>
      </c>
      <c r="F707" s="2" t="s">
        <v>6</v>
      </c>
      <c r="G707" s="2" t="s">
        <v>73</v>
      </c>
      <c r="H707" s="2" t="s">
        <v>74</v>
      </c>
      <c r="I707" t="str">
        <f>CONCATENATE(B707,"-",G707)</f>
        <v>2012-Conference USA</v>
      </c>
      <c r="J707" s="4" t="s">
        <v>85</v>
      </c>
      <c r="K707">
        <v>0</v>
      </c>
      <c r="L707">
        <v>12</v>
      </c>
      <c r="M707" s="6">
        <f t="shared" si="23"/>
        <v>0</v>
      </c>
      <c r="N707" s="3">
        <v>-0.2340024143850227</v>
      </c>
      <c r="O707" s="4">
        <v>171.8319396406755</v>
      </c>
      <c r="P707" s="5">
        <v>116</v>
      </c>
      <c r="Q707" s="6">
        <v>-0.18099999999999999</v>
      </c>
      <c r="R707" s="5">
        <v>115</v>
      </c>
      <c r="S707" s="4">
        <v>153.19951712299547</v>
      </c>
      <c r="T707" s="4">
        <v>82.999705532036899</v>
      </c>
      <c r="U707" s="5">
        <v>116</v>
      </c>
      <c r="V707" s="4">
        <v>88.832234108638602</v>
      </c>
      <c r="W707" s="5">
        <v>97</v>
      </c>
      <c r="X707" s="6">
        <v>-0.40300000000000002</v>
      </c>
      <c r="Y707" s="5">
        <v>113</v>
      </c>
      <c r="Z707" s="6">
        <v>0.32100000000000001</v>
      </c>
      <c r="AA707" s="5">
        <v>96</v>
      </c>
      <c r="AB707" s="3">
        <v>-0.12252466636764454</v>
      </c>
      <c r="AC707" s="5">
        <v>114</v>
      </c>
      <c r="AD707" s="3">
        <v>-9.2783964891510765E-2</v>
      </c>
      <c r="AE707" s="5">
        <v>97</v>
      </c>
      <c r="AF707" s="3">
        <v>-1.8693783125867381E-2</v>
      </c>
      <c r="AG707" s="5">
        <v>100</v>
      </c>
      <c r="AH707" s="6">
        <v>0.46700000000000003</v>
      </c>
      <c r="AI707" s="5">
        <v>101</v>
      </c>
    </row>
    <row r="708" spans="1:35">
      <c r="A708">
        <v>507</v>
      </c>
      <c r="B708">
        <v>2005</v>
      </c>
      <c r="C708">
        <v>68</v>
      </c>
      <c r="D708" t="s">
        <v>167</v>
      </c>
      <c r="E708" s="2" t="str">
        <f t="shared" si="22"/>
        <v>2005-Stanford</v>
      </c>
      <c r="F708" s="2" t="s">
        <v>21</v>
      </c>
      <c r="G708" s="2" t="s">
        <v>31</v>
      </c>
      <c r="H708" s="2" t="s">
        <v>31</v>
      </c>
      <c r="I708" t="str">
        <f>CONCATENATE(B708,"-",G708)</f>
        <v>2005-Pac-10</v>
      </c>
      <c r="J708" t="s">
        <v>53</v>
      </c>
      <c r="K708">
        <v>5</v>
      </c>
      <c r="L708">
        <v>6</v>
      </c>
      <c r="M708" s="6">
        <f t="shared" si="23"/>
        <v>0.45454545454545453</v>
      </c>
      <c r="N708" s="3">
        <v>-2.0081161512146652E-2</v>
      </c>
      <c r="O708" s="4">
        <v>194.38066287767819</v>
      </c>
      <c r="P708" s="5">
        <v>79</v>
      </c>
      <c r="Q708" s="6">
        <v>1.0856725495225435E-2</v>
      </c>
      <c r="R708" s="5">
        <v>58</v>
      </c>
      <c r="S708" s="4">
        <v>195.98376769757067</v>
      </c>
      <c r="T708" s="4">
        <v>90.474439988191946</v>
      </c>
      <c r="U708" s="5">
        <v>94</v>
      </c>
      <c r="V708" s="4">
        <v>103.90622288948626</v>
      </c>
      <c r="W708" s="5">
        <v>45</v>
      </c>
      <c r="X708" s="6"/>
      <c r="Y708" s="5"/>
      <c r="Z708" s="6"/>
      <c r="AA708" s="5"/>
      <c r="AB708" s="3"/>
      <c r="AC708" s="5"/>
      <c r="AD708" s="3"/>
      <c r="AE708" s="5"/>
      <c r="AF708" s="3"/>
      <c r="AG708" s="5"/>
      <c r="AH708" s="6"/>
      <c r="AI708" s="5"/>
    </row>
    <row r="709" spans="1:35">
      <c r="A709">
        <v>800</v>
      </c>
      <c r="B709">
        <v>2006</v>
      </c>
      <c r="C709">
        <v>104</v>
      </c>
      <c r="D709" t="s">
        <v>167</v>
      </c>
      <c r="E709" s="2" t="str">
        <f t="shared" si="22"/>
        <v>2006-Stanford</v>
      </c>
      <c r="F709" s="2" t="s">
        <v>21</v>
      </c>
      <c r="G709" s="2" t="s">
        <v>31</v>
      </c>
      <c r="H709" s="2" t="s">
        <v>31</v>
      </c>
      <c r="I709" t="str">
        <f>CONCATENATE(B709,"-",G709)</f>
        <v>2006-Pac-10</v>
      </c>
      <c r="J709" t="s">
        <v>19</v>
      </c>
      <c r="K709">
        <v>1</v>
      </c>
      <c r="L709">
        <v>11</v>
      </c>
      <c r="M709" s="6">
        <f t="shared" si="23"/>
        <v>8.3333333333333329E-2</v>
      </c>
      <c r="N709" s="3">
        <v>-0.16477438117542448</v>
      </c>
      <c r="O709" s="4">
        <v>166.95562018665822</v>
      </c>
      <c r="P709" s="5">
        <v>110</v>
      </c>
      <c r="Q709" s="6">
        <v>-0.14081516719654039</v>
      </c>
      <c r="R709" s="5">
        <v>99</v>
      </c>
      <c r="S709" s="4">
        <v>167.0451237649151</v>
      </c>
      <c r="T709" s="4">
        <v>78.188241175199167</v>
      </c>
      <c r="U709" s="5">
        <v>113</v>
      </c>
      <c r="V709" s="4">
        <v>88.767379011459042</v>
      </c>
      <c r="W709" s="5">
        <v>99</v>
      </c>
    </row>
    <row r="710" spans="1:35">
      <c r="A710">
        <v>538</v>
      </c>
      <c r="B710">
        <v>2007</v>
      </c>
      <c r="C710">
        <v>66</v>
      </c>
      <c r="D710" t="s">
        <v>167</v>
      </c>
      <c r="E710" s="2" t="str">
        <f t="shared" si="22"/>
        <v>2007-Stanford</v>
      </c>
      <c r="F710" s="2" t="s">
        <v>21</v>
      </c>
      <c r="G710" s="2" t="s">
        <v>31</v>
      </c>
      <c r="H710" s="2" t="s">
        <v>31</v>
      </c>
      <c r="I710" t="str">
        <f>CONCATENATE(B710,"-",G710)</f>
        <v>2007-Pac-10</v>
      </c>
      <c r="J710" t="s">
        <v>9</v>
      </c>
      <c r="K710">
        <v>4</v>
      </c>
      <c r="L710">
        <v>8</v>
      </c>
      <c r="M710" s="6">
        <f t="shared" si="23"/>
        <v>0.33333333333333331</v>
      </c>
      <c r="N710" s="3">
        <v>-3.365840085199942E-2</v>
      </c>
      <c r="O710" s="4">
        <v>187.48306643551075</v>
      </c>
      <c r="P710" s="5">
        <v>87</v>
      </c>
      <c r="Q710" s="6">
        <v>2.7E-2</v>
      </c>
      <c r="R710" s="5">
        <v>53</v>
      </c>
      <c r="S710" s="4">
        <v>193.2683198296001</v>
      </c>
      <c r="T710" s="4">
        <v>95.029230158957276</v>
      </c>
      <c r="U710" s="5">
        <v>83</v>
      </c>
      <c r="V710" s="4">
        <v>92.453836276553503</v>
      </c>
      <c r="W710" s="5">
        <v>85</v>
      </c>
      <c r="X710" s="6">
        <v>-3.9E-2</v>
      </c>
      <c r="Y710" s="5">
        <v>61</v>
      </c>
      <c r="Z710" s="6">
        <v>-0.129</v>
      </c>
      <c r="AA710" s="5">
        <v>49</v>
      </c>
      <c r="AB710" s="3">
        <v>-2.7148133957770541E-2</v>
      </c>
      <c r="AC710" s="5">
        <v>73</v>
      </c>
      <c r="AD710" s="3">
        <v>-6.9014371402931086E-3</v>
      </c>
      <c r="AE710" s="5">
        <v>59</v>
      </c>
      <c r="AF710" s="3">
        <v>3.9117024606422464E-4</v>
      </c>
      <c r="AG710" s="5">
        <v>67</v>
      </c>
      <c r="AH710" s="6">
        <v>0.497</v>
      </c>
      <c r="AI710" s="5">
        <v>64</v>
      </c>
    </row>
    <row r="711" spans="1:35">
      <c r="A711">
        <v>474</v>
      </c>
      <c r="B711">
        <v>2008</v>
      </c>
      <c r="C711">
        <v>58</v>
      </c>
      <c r="D711" t="s">
        <v>167</v>
      </c>
      <c r="E711" s="2" t="str">
        <f t="shared" si="22"/>
        <v>2008-Stanford</v>
      </c>
      <c r="F711" s="2" t="s">
        <v>21</v>
      </c>
      <c r="G711" s="2" t="s">
        <v>31</v>
      </c>
      <c r="H711" s="2" t="s">
        <v>31</v>
      </c>
      <c r="I711" t="str">
        <f>CONCATENATE(B711,"-",G711)</f>
        <v>2008-Pac-10</v>
      </c>
      <c r="J711" t="s">
        <v>17</v>
      </c>
      <c r="K711">
        <v>5</v>
      </c>
      <c r="L711">
        <v>7</v>
      </c>
      <c r="M711" s="6">
        <f t="shared" si="23"/>
        <v>0.41666666666666669</v>
      </c>
      <c r="N711" s="3">
        <v>-1.4364947653445551E-3</v>
      </c>
      <c r="O711" s="4">
        <v>205.85643016491349</v>
      </c>
      <c r="P711" s="5">
        <v>55</v>
      </c>
      <c r="Q711" s="6">
        <v>-1.7000000000000001E-2</v>
      </c>
      <c r="R711" s="5">
        <v>66</v>
      </c>
      <c r="S711" s="4">
        <v>199.7127010469311</v>
      </c>
      <c r="T711" s="4">
        <v>112.97940898151164</v>
      </c>
      <c r="U711" s="5">
        <v>31</v>
      </c>
      <c r="V711" s="4">
        <v>92.877021183401851</v>
      </c>
      <c r="W711" s="5">
        <v>87</v>
      </c>
      <c r="X711" s="6">
        <v>0.11899999999999999</v>
      </c>
      <c r="Y711" s="5">
        <v>1</v>
      </c>
      <c r="Z711" s="6">
        <v>0.16300000000000001</v>
      </c>
      <c r="AA711" s="5">
        <v>91</v>
      </c>
      <c r="AB711" s="3">
        <v>4.7148849400627274E-2</v>
      </c>
      <c r="AC711" s="5">
        <v>39</v>
      </c>
      <c r="AD711" s="3">
        <v>-5.6810213557674016E-2</v>
      </c>
      <c r="AE711" s="5">
        <v>86</v>
      </c>
      <c r="AF711" s="3">
        <v>8.2248693917021873E-3</v>
      </c>
      <c r="AG711" s="5">
        <v>38</v>
      </c>
      <c r="AH711" s="6">
        <v>0.496</v>
      </c>
      <c r="AI711" s="5">
        <v>67</v>
      </c>
    </row>
    <row r="712" spans="1:35">
      <c r="A712">
        <v>225</v>
      </c>
      <c r="B712">
        <v>2009</v>
      </c>
      <c r="C712">
        <v>31</v>
      </c>
      <c r="D712" t="s">
        <v>167</v>
      </c>
      <c r="E712" s="2" t="str">
        <f t="shared" si="22"/>
        <v>2009-Stanford</v>
      </c>
      <c r="F712" s="2" t="s">
        <v>21</v>
      </c>
      <c r="G712" s="2" t="s">
        <v>31</v>
      </c>
      <c r="H712" s="2" t="s">
        <v>31</v>
      </c>
      <c r="I712" t="str">
        <f>CONCATENATE(B712,"-",G712)</f>
        <v>2009-Pac-10</v>
      </c>
      <c r="J712" t="s">
        <v>11</v>
      </c>
      <c r="K712">
        <v>8</v>
      </c>
      <c r="L712">
        <v>5</v>
      </c>
      <c r="M712" s="6">
        <f t="shared" si="23"/>
        <v>0.61538461538461542</v>
      </c>
      <c r="N712" s="3">
        <v>0.11911974040941198</v>
      </c>
      <c r="O712" s="4">
        <v>213.29945976763148</v>
      </c>
      <c r="P712" s="5">
        <v>51</v>
      </c>
      <c r="Q712" s="6">
        <v>0.16</v>
      </c>
      <c r="R712" s="5">
        <v>19</v>
      </c>
      <c r="S712" s="4">
        <v>223.82394808188241</v>
      </c>
      <c r="T712" s="4">
        <v>131.59621716683051</v>
      </c>
      <c r="U712" s="5">
        <v>6</v>
      </c>
      <c r="V712" s="4">
        <v>81.703242600800962</v>
      </c>
      <c r="W712" s="5">
        <v>113</v>
      </c>
      <c r="X712" s="6">
        <v>0.63</v>
      </c>
      <c r="Y712" s="5">
        <v>1</v>
      </c>
      <c r="Z712" s="6">
        <v>0.27700000000000002</v>
      </c>
      <c r="AA712" s="5">
        <v>91</v>
      </c>
      <c r="AB712" s="3">
        <v>0.1801487625774737</v>
      </c>
      <c r="AC712" s="5">
        <v>3</v>
      </c>
      <c r="AD712" s="3">
        <v>-0.10691939332985376</v>
      </c>
      <c r="AE712" s="5">
        <v>103</v>
      </c>
      <c r="AF712" s="3">
        <v>4.5890371161792044E-2</v>
      </c>
      <c r="AG712" s="5">
        <v>1</v>
      </c>
      <c r="AH712" s="6">
        <v>0.57299999999999995</v>
      </c>
      <c r="AI712" s="5">
        <v>4</v>
      </c>
    </row>
    <row r="713" spans="1:35">
      <c r="A713">
        <v>26</v>
      </c>
      <c r="B713">
        <v>2010</v>
      </c>
      <c r="C713">
        <v>6</v>
      </c>
      <c r="D713" t="s">
        <v>167</v>
      </c>
      <c r="E713" s="2" t="str">
        <f t="shared" si="22"/>
        <v>2010-Stanford</v>
      </c>
      <c r="F713" s="2" t="s">
        <v>21</v>
      </c>
      <c r="G713" s="2" t="s">
        <v>31</v>
      </c>
      <c r="H713" s="2" t="s">
        <v>31</v>
      </c>
      <c r="I713" t="str">
        <f>CONCATENATE(B713,"-",G713)</f>
        <v>2010-Pac-10</v>
      </c>
      <c r="J713" t="s">
        <v>28</v>
      </c>
      <c r="K713">
        <v>12</v>
      </c>
      <c r="L713">
        <v>1</v>
      </c>
      <c r="M713" s="6">
        <f t="shared" si="23"/>
        <v>0.92307692307692313</v>
      </c>
      <c r="N713" s="3">
        <v>0.33177344814529547</v>
      </c>
      <c r="O713" s="4">
        <v>263.91588129266734</v>
      </c>
      <c r="P713" s="5">
        <v>5</v>
      </c>
      <c r="Q713" s="6">
        <v>0.30199999999999999</v>
      </c>
      <c r="R713" s="5">
        <v>2</v>
      </c>
      <c r="S713" s="4">
        <v>266.35468962905907</v>
      </c>
      <c r="T713" s="4">
        <v>134.98226463510622</v>
      </c>
      <c r="U713" s="5">
        <v>3</v>
      </c>
      <c r="V713" s="4">
        <v>128.93361665756112</v>
      </c>
      <c r="W713" s="5">
        <v>6</v>
      </c>
      <c r="X713" s="6">
        <v>0.51700000000000002</v>
      </c>
      <c r="Y713" s="5">
        <v>6</v>
      </c>
      <c r="Z713" s="6">
        <v>-0.434</v>
      </c>
      <c r="AA713" s="5">
        <v>11</v>
      </c>
      <c r="AB713" s="3">
        <v>0.17512554661284427</v>
      </c>
      <c r="AC713" s="5">
        <v>3</v>
      </c>
      <c r="AD713" s="3">
        <v>0.14382823143786647</v>
      </c>
      <c r="AE713" s="5">
        <v>7</v>
      </c>
      <c r="AF713" s="3">
        <v>1.2819670094584734E-2</v>
      </c>
      <c r="AG713" s="5">
        <v>37</v>
      </c>
      <c r="AH713" s="6">
        <v>0.52900000000000003</v>
      </c>
      <c r="AI713" s="5">
        <v>23</v>
      </c>
    </row>
    <row r="714" spans="1:35">
      <c r="A714">
        <v>45</v>
      </c>
      <c r="B714">
        <v>2011</v>
      </c>
      <c r="C714">
        <v>7</v>
      </c>
      <c r="D714" t="s">
        <v>167</v>
      </c>
      <c r="E714" s="2" t="str">
        <f t="shared" si="22"/>
        <v>2011-Stanford</v>
      </c>
      <c r="F714" s="2" t="s">
        <v>21</v>
      </c>
      <c r="G714" s="2" t="s">
        <v>34</v>
      </c>
      <c r="H714" s="2" t="s">
        <v>71</v>
      </c>
      <c r="I714" t="str">
        <f>CONCATENATE(B714,"-",G714)</f>
        <v>2011-Pac-12</v>
      </c>
      <c r="J714" s="4" t="s">
        <v>40</v>
      </c>
      <c r="K714">
        <v>11</v>
      </c>
      <c r="L714">
        <v>2</v>
      </c>
      <c r="M714" s="6">
        <f t="shared" si="23"/>
        <v>0.84615384615384615</v>
      </c>
      <c r="N714" s="3">
        <v>0.28471707284930153</v>
      </c>
      <c r="O714" s="4">
        <v>252.83955207991923</v>
      </c>
      <c r="P714" s="5">
        <v>8</v>
      </c>
      <c r="Q714" s="6">
        <v>0.214</v>
      </c>
      <c r="R714" s="5">
        <v>7</v>
      </c>
      <c r="S714" s="4">
        <v>256.94341456986029</v>
      </c>
      <c r="T714" s="4">
        <v>133.22228367262102</v>
      </c>
      <c r="U714" s="5">
        <v>8</v>
      </c>
      <c r="V714" s="4">
        <v>119.61726840729823</v>
      </c>
      <c r="W714" s="5">
        <v>22</v>
      </c>
      <c r="X714" s="6">
        <v>0.505</v>
      </c>
      <c r="Y714" s="5">
        <v>6</v>
      </c>
      <c r="Z714" s="6">
        <v>-0.44600000000000001</v>
      </c>
      <c r="AA714" s="5">
        <v>13</v>
      </c>
      <c r="AB714" s="3">
        <v>0.17032955600827157</v>
      </c>
      <c r="AC714" s="5">
        <v>6</v>
      </c>
      <c r="AD714" s="3">
        <v>0.11522657948113983</v>
      </c>
      <c r="AE714" s="5">
        <v>17</v>
      </c>
      <c r="AF714" s="3">
        <v>-8.3906264010985175E-4</v>
      </c>
      <c r="AG714" s="5">
        <v>63</v>
      </c>
      <c r="AH714" s="6">
        <v>0.49299999999999999</v>
      </c>
      <c r="AI714" s="5">
        <v>70</v>
      </c>
    </row>
    <row r="715" spans="1:35">
      <c r="A715">
        <v>264</v>
      </c>
      <c r="B715">
        <v>2012</v>
      </c>
      <c r="C715">
        <v>11</v>
      </c>
      <c r="D715" t="s">
        <v>167</v>
      </c>
      <c r="E715" s="2" t="str">
        <f t="shared" si="22"/>
        <v>2012-Stanford</v>
      </c>
      <c r="F715" s="2" t="s">
        <v>21</v>
      </c>
      <c r="G715" s="2" t="s">
        <v>34</v>
      </c>
      <c r="H715" s="2" t="s">
        <v>71</v>
      </c>
      <c r="I715" t="str">
        <f>CONCATENATE(B715,"-",G715)</f>
        <v>2012-Pac-12</v>
      </c>
      <c r="J715" s="4" t="s">
        <v>25</v>
      </c>
      <c r="K715">
        <v>12</v>
      </c>
      <c r="L715">
        <v>2</v>
      </c>
      <c r="M715" s="6">
        <f t="shared" si="23"/>
        <v>0.8571428571428571</v>
      </c>
      <c r="N715" s="3">
        <v>0.25571378397122058</v>
      </c>
      <c r="O715" s="4">
        <v>237.9721936486923</v>
      </c>
      <c r="P715" s="5">
        <v>18</v>
      </c>
      <c r="Q715" s="6">
        <v>0.23400000000000001</v>
      </c>
      <c r="R715" s="5">
        <v>7</v>
      </c>
      <c r="S715" s="4">
        <v>251.14275679424412</v>
      </c>
      <c r="T715" s="4">
        <v>113.4351783770672</v>
      </c>
      <c r="U715" s="5">
        <v>29</v>
      </c>
      <c r="V715" s="4">
        <v>124.53701527162509</v>
      </c>
      <c r="W715" s="5">
        <v>11</v>
      </c>
      <c r="X715" s="6">
        <v>0.19</v>
      </c>
      <c r="Y715" s="5">
        <v>34</v>
      </c>
      <c r="Z715" s="6">
        <v>-0.67</v>
      </c>
      <c r="AA715" s="5">
        <v>3</v>
      </c>
      <c r="AB715" s="3">
        <v>6.0093324990279369E-2</v>
      </c>
      <c r="AC715" s="5">
        <v>36</v>
      </c>
      <c r="AD715" s="3">
        <v>0.17098563793014065</v>
      </c>
      <c r="AE715" s="5">
        <v>8</v>
      </c>
      <c r="AF715" s="3">
        <v>2.4634821050800577E-2</v>
      </c>
      <c r="AG715" s="5">
        <v>12</v>
      </c>
      <c r="AH715" s="6">
        <v>0.55300000000000005</v>
      </c>
      <c r="AI715" s="5">
        <v>8</v>
      </c>
    </row>
    <row r="716" spans="1:35">
      <c r="A716">
        <v>689</v>
      </c>
      <c r="B716">
        <v>2005</v>
      </c>
      <c r="C716">
        <v>89</v>
      </c>
      <c r="D716" t="s">
        <v>168</v>
      </c>
      <c r="E716" s="2" t="str">
        <f t="shared" si="22"/>
        <v>2005-Syracuse</v>
      </c>
      <c r="F716" s="2" t="s">
        <v>21</v>
      </c>
      <c r="G716" s="2" t="s">
        <v>58</v>
      </c>
      <c r="H716" s="2" t="s">
        <v>58</v>
      </c>
      <c r="I716" t="str">
        <f>CONCATENATE(B716,"-",G716)</f>
        <v>2005-Big East</v>
      </c>
      <c r="J716" t="s">
        <v>66</v>
      </c>
      <c r="K716">
        <v>1</v>
      </c>
      <c r="L716">
        <v>10</v>
      </c>
      <c r="M716" s="6">
        <f t="shared" si="23"/>
        <v>9.0909090909090912E-2</v>
      </c>
      <c r="N716" s="3">
        <v>-0.1079819011569154</v>
      </c>
      <c r="O716" s="4">
        <v>179.91488514085154</v>
      </c>
      <c r="P716" s="5">
        <v>94</v>
      </c>
      <c r="Q716" s="6">
        <v>-9.4321743679166736E-2</v>
      </c>
      <c r="R716" s="5">
        <v>89</v>
      </c>
      <c r="S716" s="4">
        <v>178.40361976861692</v>
      </c>
      <c r="T716" s="4">
        <v>79.475729276354443</v>
      </c>
      <c r="U716" s="5">
        <v>110</v>
      </c>
      <c r="V716" s="4">
        <v>100.43915586449708</v>
      </c>
      <c r="W716" s="5">
        <v>62</v>
      </c>
      <c r="X716" s="6"/>
      <c r="Y716" s="5"/>
      <c r="Z716" s="6"/>
      <c r="AA716" s="5"/>
      <c r="AB716" s="3"/>
      <c r="AC716" s="5"/>
      <c r="AD716" s="3"/>
      <c r="AE716" s="5"/>
      <c r="AF716" s="3"/>
      <c r="AG716" s="5"/>
      <c r="AH716" s="6"/>
      <c r="AI716" s="5"/>
    </row>
    <row r="717" spans="1:35">
      <c r="A717">
        <v>620</v>
      </c>
      <c r="B717">
        <v>2006</v>
      </c>
      <c r="C717">
        <v>78</v>
      </c>
      <c r="D717" t="s">
        <v>168</v>
      </c>
      <c r="E717" s="2" t="str">
        <f t="shared" si="22"/>
        <v>2006-Syracuse</v>
      </c>
      <c r="F717" s="2" t="s">
        <v>21</v>
      </c>
      <c r="G717" s="2" t="s">
        <v>58</v>
      </c>
      <c r="H717" s="2" t="s">
        <v>58</v>
      </c>
      <c r="I717" t="str">
        <f>CONCATENATE(B717,"-",G717)</f>
        <v>2006-Big East</v>
      </c>
      <c r="J717" t="s">
        <v>9</v>
      </c>
      <c r="K717">
        <v>4</v>
      </c>
      <c r="L717">
        <v>8</v>
      </c>
      <c r="M717" s="6">
        <f t="shared" si="23"/>
        <v>0.33333333333333331</v>
      </c>
      <c r="N717" s="3">
        <v>-7.1950803488070397E-2</v>
      </c>
      <c r="O717" s="4">
        <v>190.59959776602147</v>
      </c>
      <c r="P717" s="5">
        <v>78</v>
      </c>
      <c r="Q717" s="6">
        <v>-7.0058212377027251E-2</v>
      </c>
      <c r="R717" s="5">
        <v>76</v>
      </c>
      <c r="S717" s="4">
        <v>185.60983930238592</v>
      </c>
      <c r="T717" s="4">
        <v>95.086573792114748</v>
      </c>
      <c r="U717" s="5">
        <v>77</v>
      </c>
      <c r="V717" s="4">
        <v>95.513023973906726</v>
      </c>
      <c r="W717" s="5">
        <v>74</v>
      </c>
    </row>
    <row r="718" spans="1:35">
      <c r="A718">
        <v>879</v>
      </c>
      <c r="B718">
        <v>2007</v>
      </c>
      <c r="C718">
        <v>110</v>
      </c>
      <c r="D718" t="s">
        <v>168</v>
      </c>
      <c r="E718" s="2" t="str">
        <f t="shared" si="22"/>
        <v>2007-Syracuse</v>
      </c>
      <c r="F718" s="2" t="s">
        <v>21</v>
      </c>
      <c r="G718" s="2" t="s">
        <v>58</v>
      </c>
      <c r="H718" s="2" t="s">
        <v>58</v>
      </c>
      <c r="I718" t="str">
        <f>CONCATENATE(B718,"-",G718)</f>
        <v>2007-Big East</v>
      </c>
      <c r="J718" t="s">
        <v>45</v>
      </c>
      <c r="K718">
        <v>2</v>
      </c>
      <c r="L718">
        <v>10</v>
      </c>
      <c r="M718" s="6">
        <f t="shared" si="23"/>
        <v>0.16666666666666666</v>
      </c>
      <c r="N718" s="3">
        <v>-0.21569213649315011</v>
      </c>
      <c r="O718" s="4">
        <v>171.46081030363376</v>
      </c>
      <c r="P718" s="5">
        <v>110</v>
      </c>
      <c r="Q718" s="6">
        <v>-0.186</v>
      </c>
      <c r="R718" s="5">
        <v>108</v>
      </c>
      <c r="S718" s="4">
        <v>156.86157270136999</v>
      </c>
      <c r="T718" s="4">
        <v>87.270655323360401</v>
      </c>
      <c r="U718" s="5">
        <v>102</v>
      </c>
      <c r="V718" s="4">
        <v>84.190154980273363</v>
      </c>
      <c r="W718" s="5">
        <v>110</v>
      </c>
      <c r="X718" s="6">
        <v>-0.36099999999999999</v>
      </c>
      <c r="Y718" s="5">
        <v>105</v>
      </c>
      <c r="Z718" s="6">
        <v>0.30299999999999999</v>
      </c>
      <c r="AA718" s="5">
        <v>95</v>
      </c>
      <c r="AB718" s="3">
        <v>-0.10246412722882174</v>
      </c>
      <c r="AC718" s="5">
        <v>105</v>
      </c>
      <c r="AD718" s="3">
        <v>-0.10202532805065578</v>
      </c>
      <c r="AE718" s="5">
        <v>99</v>
      </c>
      <c r="AF718" s="3">
        <v>-1.1202681213672568E-2</v>
      </c>
      <c r="AG718" s="5">
        <v>85</v>
      </c>
      <c r="AH718" s="6">
        <v>0.46899999999999997</v>
      </c>
      <c r="AI718" s="5">
        <v>100</v>
      </c>
    </row>
    <row r="719" spans="1:35">
      <c r="A719">
        <v>745</v>
      </c>
      <c r="B719">
        <v>2008</v>
      </c>
      <c r="C719">
        <v>94</v>
      </c>
      <c r="D719" t="s">
        <v>168</v>
      </c>
      <c r="E719" s="2" t="str">
        <f t="shared" si="22"/>
        <v>2008-Syracuse</v>
      </c>
      <c r="F719" s="2" t="s">
        <v>21</v>
      </c>
      <c r="G719" s="2" t="s">
        <v>58</v>
      </c>
      <c r="H719" s="2" t="s">
        <v>58</v>
      </c>
      <c r="I719" t="str">
        <f>CONCATENATE(B719,"-",G719)</f>
        <v>2008-Big East</v>
      </c>
      <c r="J719" t="s">
        <v>18</v>
      </c>
      <c r="K719">
        <v>3</v>
      </c>
      <c r="L719">
        <v>9</v>
      </c>
      <c r="M719" s="6">
        <f t="shared" si="23"/>
        <v>0.25</v>
      </c>
      <c r="N719" s="3">
        <v>-0.13434567656896948</v>
      </c>
      <c r="O719" s="4">
        <v>183.50090362965875</v>
      </c>
      <c r="P719" s="5">
        <v>97</v>
      </c>
      <c r="Q719" s="6">
        <v>-0.10299999999999999</v>
      </c>
      <c r="R719" s="5">
        <v>87</v>
      </c>
      <c r="S719" s="4">
        <v>173.13086468620611</v>
      </c>
      <c r="T719" s="4">
        <v>94.318853465555165</v>
      </c>
      <c r="U719" s="5">
        <v>86</v>
      </c>
      <c r="V719" s="4">
        <v>89.182050164103586</v>
      </c>
      <c r="W719" s="5">
        <v>101</v>
      </c>
      <c r="X719" s="6">
        <v>-0.247</v>
      </c>
      <c r="Y719" s="5">
        <v>89</v>
      </c>
      <c r="Z719" s="6">
        <v>0.20599999999999999</v>
      </c>
      <c r="AA719" s="5">
        <v>70</v>
      </c>
      <c r="AB719" s="3">
        <v>-6.5259609552149794E-2</v>
      </c>
      <c r="AC719" s="5">
        <v>87</v>
      </c>
      <c r="AD719" s="3">
        <v>-7.4057141923892456E-2</v>
      </c>
      <c r="AE719" s="5">
        <v>91</v>
      </c>
      <c r="AF719" s="3">
        <v>4.971074907072757E-3</v>
      </c>
      <c r="AG719" s="5">
        <v>47</v>
      </c>
      <c r="AH719" s="6">
        <v>0.45700000000000002</v>
      </c>
      <c r="AI719" s="5">
        <v>109</v>
      </c>
    </row>
    <row r="720" spans="1:35">
      <c r="A720">
        <v>675</v>
      </c>
      <c r="B720">
        <v>2009</v>
      </c>
      <c r="C720">
        <v>85</v>
      </c>
      <c r="D720" t="s">
        <v>168</v>
      </c>
      <c r="E720" s="2" t="str">
        <f t="shared" si="22"/>
        <v>2009-Syracuse</v>
      </c>
      <c r="F720" s="2" t="s">
        <v>21</v>
      </c>
      <c r="G720" s="2" t="s">
        <v>58</v>
      </c>
      <c r="H720" s="2" t="s">
        <v>58</v>
      </c>
      <c r="I720" t="str">
        <f>CONCATENATE(B720,"-",G720)</f>
        <v>2009-Big East</v>
      </c>
      <c r="J720" t="s">
        <v>9</v>
      </c>
      <c r="K720">
        <v>4</v>
      </c>
      <c r="L720">
        <v>8</v>
      </c>
      <c r="M720" s="6">
        <f t="shared" si="23"/>
        <v>0.33333333333333331</v>
      </c>
      <c r="N720" s="3">
        <v>-0.10244750340789198</v>
      </c>
      <c r="O720" s="4">
        <v>193.02152005256593</v>
      </c>
      <c r="P720" s="5">
        <v>80</v>
      </c>
      <c r="Q720" s="6">
        <v>-8.2000000000000003E-2</v>
      </c>
      <c r="R720" s="5">
        <v>85</v>
      </c>
      <c r="S720" s="4">
        <v>179.51049931842161</v>
      </c>
      <c r="T720" s="4">
        <v>92.477113424849946</v>
      </c>
      <c r="U720" s="5">
        <v>85</v>
      </c>
      <c r="V720" s="4">
        <v>100.544406627716</v>
      </c>
      <c r="W720" s="5">
        <v>57</v>
      </c>
      <c r="X720" s="6">
        <v>-0.17100000000000001</v>
      </c>
      <c r="Y720" s="5">
        <v>89</v>
      </c>
      <c r="Z720" s="6">
        <v>5.7000000000000002E-2</v>
      </c>
      <c r="AA720" s="5">
        <v>70</v>
      </c>
      <c r="AB720" s="3">
        <v>-5.9988647452565651E-2</v>
      </c>
      <c r="AC720" s="5">
        <v>88</v>
      </c>
      <c r="AD720" s="3">
        <v>-1.8993971726657868E-2</v>
      </c>
      <c r="AE720" s="5">
        <v>66</v>
      </c>
      <c r="AF720" s="3">
        <v>-2.3464884228668464E-2</v>
      </c>
      <c r="AG720" s="5">
        <v>103</v>
      </c>
      <c r="AH720" s="6">
        <v>0.46500000000000002</v>
      </c>
      <c r="AI720" s="5">
        <v>103</v>
      </c>
    </row>
    <row r="721" spans="1:35">
      <c r="A721">
        <v>512</v>
      </c>
      <c r="B721">
        <v>2010</v>
      </c>
      <c r="C721">
        <v>67</v>
      </c>
      <c r="D721" t="s">
        <v>168</v>
      </c>
      <c r="E721" s="2" t="str">
        <f t="shared" si="22"/>
        <v>2010-Syracuse</v>
      </c>
      <c r="F721" s="2" t="s">
        <v>21</v>
      </c>
      <c r="G721" s="2" t="s">
        <v>58</v>
      </c>
      <c r="H721" s="2" t="s">
        <v>58</v>
      </c>
      <c r="I721" t="str">
        <f>CONCATENATE(B721,"-",G721)</f>
        <v>2010-Big East</v>
      </c>
      <c r="J721" t="s">
        <v>11</v>
      </c>
      <c r="K721">
        <v>8</v>
      </c>
      <c r="L721">
        <v>5</v>
      </c>
      <c r="M721" s="6">
        <f t="shared" si="23"/>
        <v>0.61538461538461542</v>
      </c>
      <c r="N721" s="3">
        <v>-2.3784016543260046E-2</v>
      </c>
      <c r="O721" s="4">
        <v>199.22969633611362</v>
      </c>
      <c r="P721" s="5">
        <v>69</v>
      </c>
      <c r="Q721" s="6">
        <v>0.06</v>
      </c>
      <c r="R721" s="5">
        <v>43</v>
      </c>
      <c r="S721" s="4">
        <v>195.243196691348</v>
      </c>
      <c r="T721" s="4">
        <v>95.708560032426504</v>
      </c>
      <c r="U721" s="5">
        <v>87</v>
      </c>
      <c r="V721" s="4">
        <v>103.52113630368711</v>
      </c>
      <c r="W721" s="5">
        <v>56</v>
      </c>
      <c r="X721" s="6">
        <v>-0.111</v>
      </c>
      <c r="Y721" s="5">
        <v>76</v>
      </c>
      <c r="Z721" s="6">
        <v>-0.14699999999999999</v>
      </c>
      <c r="AA721" s="5">
        <v>37</v>
      </c>
      <c r="AB721" s="3">
        <v>-3.7902570877226115E-2</v>
      </c>
      <c r="AC721" s="5">
        <v>77</v>
      </c>
      <c r="AD721" s="3">
        <v>2.6153346667657854E-2</v>
      </c>
      <c r="AE721" s="5">
        <v>42</v>
      </c>
      <c r="AF721" s="3">
        <v>-1.2034792333691787E-2</v>
      </c>
      <c r="AG721" s="5">
        <v>89</v>
      </c>
      <c r="AH721" s="6">
        <v>0.47599999999999998</v>
      </c>
      <c r="AI721" s="5">
        <v>88</v>
      </c>
    </row>
    <row r="722" spans="1:35">
      <c r="A722">
        <v>534</v>
      </c>
      <c r="B722">
        <v>2011</v>
      </c>
      <c r="C722">
        <v>71</v>
      </c>
      <c r="D722" t="s">
        <v>168</v>
      </c>
      <c r="E722" s="2" t="str">
        <f t="shared" si="22"/>
        <v>2011-Syracuse</v>
      </c>
      <c r="F722" s="2" t="s">
        <v>21</v>
      </c>
      <c r="G722" s="2" t="s">
        <v>58</v>
      </c>
      <c r="H722" s="2" t="s">
        <v>58</v>
      </c>
      <c r="I722" t="str">
        <f>CONCATENATE(B722,"-",G722)</f>
        <v>2011-Big East</v>
      </c>
      <c r="J722" s="4" t="s">
        <v>17</v>
      </c>
      <c r="K722">
        <v>5</v>
      </c>
      <c r="L722">
        <v>7</v>
      </c>
      <c r="M722" s="6">
        <f t="shared" si="23"/>
        <v>0.41666666666666669</v>
      </c>
      <c r="N722" s="3">
        <v>-3.2848163774253966E-2</v>
      </c>
      <c r="O722" s="4">
        <v>189.53765542400976</v>
      </c>
      <c r="P722" s="5">
        <v>87</v>
      </c>
      <c r="Q722" s="6">
        <v>3.0000000000000001E-3</v>
      </c>
      <c r="R722" s="5">
        <v>62</v>
      </c>
      <c r="S722" s="4">
        <v>193.4303672451492</v>
      </c>
      <c r="T722" s="4">
        <v>95.640352725933994</v>
      </c>
      <c r="U722" s="5">
        <v>77</v>
      </c>
      <c r="V722" s="4">
        <v>93.897302698075762</v>
      </c>
      <c r="W722" s="5">
        <v>81</v>
      </c>
      <c r="X722" s="6">
        <v>-1.4999999999999999E-2</v>
      </c>
      <c r="Y722" s="5">
        <v>62</v>
      </c>
      <c r="Z722" s="6">
        <v>-0.188</v>
      </c>
      <c r="AA722" s="5">
        <v>39</v>
      </c>
      <c r="AB722" s="3">
        <v>-2.0525874696005655E-2</v>
      </c>
      <c r="AC722" s="5">
        <v>68</v>
      </c>
      <c r="AD722" s="3">
        <v>2.6718692696887296E-3</v>
      </c>
      <c r="AE722" s="5">
        <v>58</v>
      </c>
      <c r="AF722" s="3">
        <v>-1.4994158347937039E-2</v>
      </c>
      <c r="AG722" s="5">
        <v>90</v>
      </c>
      <c r="AH722" s="6">
        <v>0.48199999999999998</v>
      </c>
      <c r="AI722" s="5">
        <v>86</v>
      </c>
    </row>
    <row r="723" spans="1:35">
      <c r="A723">
        <v>336</v>
      </c>
      <c r="B723">
        <v>2012</v>
      </c>
      <c r="C723">
        <v>37</v>
      </c>
      <c r="D723" t="s">
        <v>168</v>
      </c>
      <c r="E723" s="2" t="str">
        <f t="shared" si="22"/>
        <v>2012-Syracuse</v>
      </c>
      <c r="F723" s="2" t="s">
        <v>21</v>
      </c>
      <c r="G723" s="2" t="s">
        <v>58</v>
      </c>
      <c r="H723" s="2" t="s">
        <v>58</v>
      </c>
      <c r="I723" t="str">
        <f>CONCATENATE(B723,"-",G723)</f>
        <v>2012-Big East</v>
      </c>
      <c r="J723" s="4" t="s">
        <v>11</v>
      </c>
      <c r="K723">
        <v>8</v>
      </c>
      <c r="L723">
        <v>5</v>
      </c>
      <c r="M723" s="6">
        <f t="shared" si="23"/>
        <v>0.61538461538461542</v>
      </c>
      <c r="N723" s="3">
        <v>0.10245364542623876</v>
      </c>
      <c r="O723" s="4">
        <v>212.21642550289144</v>
      </c>
      <c r="P723" s="5">
        <v>51</v>
      </c>
      <c r="Q723" s="6">
        <v>0.13200000000000001</v>
      </c>
      <c r="R723" s="5">
        <v>27</v>
      </c>
      <c r="S723" s="4">
        <v>220.49072908524775</v>
      </c>
      <c r="T723" s="4">
        <v>113.11433114746741</v>
      </c>
      <c r="U723" s="5">
        <v>35</v>
      </c>
      <c r="V723" s="4">
        <v>99.102094355424029</v>
      </c>
      <c r="W723" s="5">
        <v>66</v>
      </c>
      <c r="X723" s="6">
        <v>0.372</v>
      </c>
      <c r="Y723" s="5">
        <v>18</v>
      </c>
      <c r="Z723" s="6">
        <v>-0.191</v>
      </c>
      <c r="AA723" s="5">
        <v>39</v>
      </c>
      <c r="AB723" s="3">
        <v>8.9730047246487796E-2</v>
      </c>
      <c r="AC723" s="5">
        <v>21</v>
      </c>
      <c r="AD723" s="3">
        <v>2.1135800586391296E-2</v>
      </c>
      <c r="AE723" s="5">
        <v>52</v>
      </c>
      <c r="AF723" s="3">
        <v>-8.4122024066403209E-3</v>
      </c>
      <c r="AG723" s="5">
        <v>87</v>
      </c>
      <c r="AH723" s="6">
        <v>0.504</v>
      </c>
      <c r="AI723" s="5">
        <v>56</v>
      </c>
    </row>
    <row r="724" spans="1:35">
      <c r="A724">
        <v>182</v>
      </c>
      <c r="B724">
        <v>2005</v>
      </c>
      <c r="C724">
        <v>20</v>
      </c>
      <c r="D724" t="s">
        <v>169</v>
      </c>
      <c r="E724" s="2" t="str">
        <f t="shared" si="22"/>
        <v>2005-TCU</v>
      </c>
      <c r="F724" s="2" t="s">
        <v>6</v>
      </c>
      <c r="G724" s="2" t="s">
        <v>7</v>
      </c>
      <c r="H724" s="2" t="s">
        <v>7</v>
      </c>
      <c r="I724" t="str">
        <f>CONCATENATE(B724,"-",G724)</f>
        <v>2005-Mountain West</v>
      </c>
      <c r="J724" t="s">
        <v>153</v>
      </c>
      <c r="K724">
        <v>11</v>
      </c>
      <c r="L724">
        <v>1</v>
      </c>
      <c r="M724" s="6">
        <f t="shared" si="23"/>
        <v>0.91666666666666663</v>
      </c>
      <c r="N724" s="3">
        <v>0.14666520782076048</v>
      </c>
      <c r="O724" s="4">
        <v>230.1160405571465</v>
      </c>
      <c r="P724" s="5">
        <v>20</v>
      </c>
      <c r="Q724" s="6">
        <v>0.16988667444868652</v>
      </c>
      <c r="R724" s="5">
        <v>16</v>
      </c>
      <c r="S724" s="4">
        <v>229.3330415641521</v>
      </c>
      <c r="T724" s="4">
        <v>106.11911401859319</v>
      </c>
      <c r="U724" s="5">
        <v>46</v>
      </c>
      <c r="V724" s="4">
        <v>123.9969265385533</v>
      </c>
      <c r="W724" s="5">
        <v>12</v>
      </c>
      <c r="X724" s="6"/>
      <c r="Y724" s="5"/>
      <c r="Z724" s="6"/>
      <c r="AA724" s="5"/>
      <c r="AB724" s="3"/>
      <c r="AC724" s="5"/>
      <c r="AD724" s="3"/>
      <c r="AE724" s="5"/>
      <c r="AF724" s="3"/>
      <c r="AG724" s="5"/>
      <c r="AH724" s="6"/>
      <c r="AI724" s="5"/>
    </row>
    <row r="725" spans="1:35">
      <c r="A725">
        <v>144</v>
      </c>
      <c r="B725">
        <v>2006</v>
      </c>
      <c r="C725">
        <v>17</v>
      </c>
      <c r="D725" t="s">
        <v>169</v>
      </c>
      <c r="E725" s="2" t="str">
        <f t="shared" si="22"/>
        <v>2006-TCU</v>
      </c>
      <c r="F725" s="2" t="s">
        <v>6</v>
      </c>
      <c r="G725" s="2" t="s">
        <v>7</v>
      </c>
      <c r="H725" s="2" t="s">
        <v>7</v>
      </c>
      <c r="I725" t="str">
        <f>CONCATENATE(B725,"-",G725)</f>
        <v>2006-Mountain West</v>
      </c>
      <c r="J725" t="s">
        <v>40</v>
      </c>
      <c r="K725">
        <v>11</v>
      </c>
      <c r="L725">
        <v>2</v>
      </c>
      <c r="M725" s="6">
        <f t="shared" si="23"/>
        <v>0.84615384615384615</v>
      </c>
      <c r="N725" s="3">
        <v>0.1720363378678661</v>
      </c>
      <c r="O725" s="4">
        <v>255.17776463819476</v>
      </c>
      <c r="P725" s="5">
        <v>7</v>
      </c>
      <c r="Q725" s="6">
        <v>0.10411952241785737</v>
      </c>
      <c r="R725" s="5">
        <v>32</v>
      </c>
      <c r="S725" s="4">
        <v>234.40726757357322</v>
      </c>
      <c r="T725" s="4">
        <v>113.66772368775105</v>
      </c>
      <c r="U725" s="5">
        <v>30</v>
      </c>
      <c r="V725" s="4">
        <v>141.51004095044371</v>
      </c>
      <c r="W725" s="5">
        <v>2</v>
      </c>
    </row>
    <row r="726" spans="1:35">
      <c r="A726">
        <v>322</v>
      </c>
      <c r="B726">
        <v>2007</v>
      </c>
      <c r="C726">
        <v>43</v>
      </c>
      <c r="D726" t="s">
        <v>169</v>
      </c>
      <c r="E726" s="2" t="str">
        <f t="shared" si="22"/>
        <v>2007-TCU</v>
      </c>
      <c r="F726" s="2" t="s">
        <v>6</v>
      </c>
      <c r="G726" s="2" t="s">
        <v>7</v>
      </c>
      <c r="H726" s="2" t="s">
        <v>7</v>
      </c>
      <c r="I726" t="str">
        <f>CONCATENATE(B726,"-",G726)</f>
        <v>2007-Mountain West</v>
      </c>
      <c r="J726" t="s">
        <v>11</v>
      </c>
      <c r="K726">
        <v>8</v>
      </c>
      <c r="L726">
        <v>5</v>
      </c>
      <c r="M726" s="6">
        <f t="shared" si="23"/>
        <v>0.61538461538461542</v>
      </c>
      <c r="N726" s="3">
        <v>6.9128850822750068E-2</v>
      </c>
      <c r="O726" s="4">
        <v>212.21263588488569</v>
      </c>
      <c r="P726" s="5">
        <v>45</v>
      </c>
      <c r="Q726" s="6">
        <v>5.3999999999999999E-2</v>
      </c>
      <c r="R726" s="5">
        <v>48</v>
      </c>
      <c r="S726" s="4">
        <v>213.82577016455002</v>
      </c>
      <c r="T726" s="4">
        <v>97.199023764788791</v>
      </c>
      <c r="U726" s="5">
        <v>74</v>
      </c>
      <c r="V726" s="4">
        <v>115.01361212009689</v>
      </c>
      <c r="W726" s="5">
        <v>25</v>
      </c>
      <c r="X726" s="6">
        <v>-0.105</v>
      </c>
      <c r="Y726" s="5">
        <v>76</v>
      </c>
      <c r="Z726" s="6">
        <v>-0.28799999999999998</v>
      </c>
      <c r="AA726" s="5">
        <v>27</v>
      </c>
      <c r="AB726" s="3">
        <v>-3.2249595351643047E-2</v>
      </c>
      <c r="AC726" s="5">
        <v>78</v>
      </c>
      <c r="AD726" s="3">
        <v>8.154828786697077E-2</v>
      </c>
      <c r="AE726" s="5">
        <v>24</v>
      </c>
      <c r="AF726" s="3">
        <v>1.9830158307422342E-2</v>
      </c>
      <c r="AG726" s="5">
        <v>18</v>
      </c>
      <c r="AH726" s="6">
        <v>0.55300000000000005</v>
      </c>
      <c r="AI726" s="5">
        <v>1</v>
      </c>
    </row>
    <row r="727" spans="1:35">
      <c r="A727">
        <v>30</v>
      </c>
      <c r="B727">
        <v>2008</v>
      </c>
      <c r="C727">
        <v>6</v>
      </c>
      <c r="D727" t="s">
        <v>169</v>
      </c>
      <c r="E727" s="2" t="str">
        <f t="shared" si="22"/>
        <v>2008-TCU</v>
      </c>
      <c r="F727" s="2" t="s">
        <v>6</v>
      </c>
      <c r="G727" s="2" t="s">
        <v>7</v>
      </c>
      <c r="H727" s="2" t="s">
        <v>7</v>
      </c>
      <c r="I727" t="str">
        <f>CONCATENATE(B727,"-",G727)</f>
        <v>2008-Mountain West</v>
      </c>
      <c r="J727" t="s">
        <v>40</v>
      </c>
      <c r="K727">
        <v>11</v>
      </c>
      <c r="L727">
        <v>2</v>
      </c>
      <c r="M727" s="6">
        <f t="shared" si="23"/>
        <v>0.84615384615384615</v>
      </c>
      <c r="N727" s="3">
        <v>0.3240653430307906</v>
      </c>
      <c r="O727" s="4">
        <v>278.778055700869</v>
      </c>
      <c r="P727" s="5">
        <v>3</v>
      </c>
      <c r="Q727" s="6">
        <v>0.154</v>
      </c>
      <c r="R727" s="5">
        <v>19</v>
      </c>
      <c r="S727" s="4">
        <v>264.81306860615814</v>
      </c>
      <c r="T727" s="4">
        <v>120.02811897743146</v>
      </c>
      <c r="U727" s="5">
        <v>18</v>
      </c>
      <c r="V727" s="4">
        <v>158.74993672343751</v>
      </c>
      <c r="W727" s="5">
        <v>2</v>
      </c>
      <c r="X727" s="6">
        <v>0.13800000000000001</v>
      </c>
      <c r="Y727" s="5">
        <v>26</v>
      </c>
      <c r="Z727" s="6">
        <v>-0.55400000000000005</v>
      </c>
      <c r="AA727" s="5">
        <v>13</v>
      </c>
      <c r="AB727" s="3">
        <v>6.9614488233821228E-2</v>
      </c>
      <c r="AC727" s="5">
        <v>27</v>
      </c>
      <c r="AD727" s="3">
        <v>0.24235959381087729</v>
      </c>
      <c r="AE727" s="5">
        <v>2</v>
      </c>
      <c r="AF727" s="3">
        <v>1.2091260986092098E-2</v>
      </c>
      <c r="AG727" s="5">
        <v>29</v>
      </c>
      <c r="AH727" s="6">
        <v>0.55700000000000005</v>
      </c>
      <c r="AI727" s="5">
        <v>2</v>
      </c>
    </row>
    <row r="728" spans="1:35">
      <c r="A728">
        <v>32</v>
      </c>
      <c r="B728">
        <v>2009</v>
      </c>
      <c r="C728">
        <v>4</v>
      </c>
      <c r="D728" t="s">
        <v>169</v>
      </c>
      <c r="E728" s="2" t="str">
        <f t="shared" si="22"/>
        <v>2009-TCU</v>
      </c>
      <c r="F728" s="2" t="s">
        <v>6</v>
      </c>
      <c r="G728" s="2" t="s">
        <v>7</v>
      </c>
      <c r="H728" s="2" t="s">
        <v>7</v>
      </c>
      <c r="I728" t="str">
        <f>CONCATENATE(B728,"-",G728)</f>
        <v>2009-Mountain West</v>
      </c>
      <c r="J728" t="s">
        <v>28</v>
      </c>
      <c r="K728">
        <v>12</v>
      </c>
      <c r="L728">
        <v>1</v>
      </c>
      <c r="M728" s="6">
        <f t="shared" si="23"/>
        <v>0.92307692307692313</v>
      </c>
      <c r="N728" s="3">
        <v>0.32062189678061981</v>
      </c>
      <c r="O728" s="4">
        <v>266.79242645638163</v>
      </c>
      <c r="P728" s="5">
        <v>7</v>
      </c>
      <c r="Q728" s="6">
        <v>0.215</v>
      </c>
      <c r="R728" s="5">
        <v>8</v>
      </c>
      <c r="S728" s="4">
        <v>264.124379356124</v>
      </c>
      <c r="T728" s="4">
        <v>130.80512384657152</v>
      </c>
      <c r="U728" s="5">
        <v>11</v>
      </c>
      <c r="V728" s="4">
        <v>135.98730260981009</v>
      </c>
      <c r="W728" s="5">
        <v>9</v>
      </c>
      <c r="X728" s="6">
        <v>0.246</v>
      </c>
      <c r="Y728" s="5">
        <v>26</v>
      </c>
      <c r="Z728" s="6">
        <v>-0.46800000000000003</v>
      </c>
      <c r="AA728" s="5">
        <v>13</v>
      </c>
      <c r="AB728" s="3">
        <v>0.11373489569740215</v>
      </c>
      <c r="AC728" s="5">
        <v>12</v>
      </c>
      <c r="AD728" s="3">
        <v>0.16502674585037783</v>
      </c>
      <c r="AE728" s="5">
        <v>10</v>
      </c>
      <c r="AF728" s="3">
        <v>4.1860255232839823E-2</v>
      </c>
      <c r="AG728" s="5">
        <v>3</v>
      </c>
      <c r="AH728" s="6">
        <v>0.57099999999999995</v>
      </c>
      <c r="AI728" s="5">
        <v>5</v>
      </c>
    </row>
    <row r="729" spans="1:35">
      <c r="A729">
        <v>25</v>
      </c>
      <c r="B729">
        <v>2010</v>
      </c>
      <c r="C729">
        <v>5</v>
      </c>
      <c r="D729" t="s">
        <v>169</v>
      </c>
      <c r="E729" s="2" t="str">
        <f t="shared" si="22"/>
        <v>2010-TCU</v>
      </c>
      <c r="F729" s="2" t="s">
        <v>6</v>
      </c>
      <c r="G729" s="2" t="s">
        <v>7</v>
      </c>
      <c r="H729" s="2" t="s">
        <v>7</v>
      </c>
      <c r="I729" t="str">
        <f>CONCATENATE(B729,"-",G729)</f>
        <v>2010-Mountain West</v>
      </c>
      <c r="J729" t="s">
        <v>56</v>
      </c>
      <c r="K729">
        <v>13</v>
      </c>
      <c r="L729">
        <v>0</v>
      </c>
      <c r="M729" s="6">
        <f t="shared" si="23"/>
        <v>1</v>
      </c>
      <c r="N729" s="3">
        <v>0.3331123020478996</v>
      </c>
      <c r="O729" s="4">
        <v>269.15633939211057</v>
      </c>
      <c r="P729" s="5">
        <v>4</v>
      </c>
      <c r="Q729" s="6">
        <v>0.22900000000000001</v>
      </c>
      <c r="R729" s="5">
        <v>10</v>
      </c>
      <c r="S729" s="4">
        <v>266.6224604095799</v>
      </c>
      <c r="T729" s="4">
        <v>127.40018949120446</v>
      </c>
      <c r="U729" s="5">
        <v>13</v>
      </c>
      <c r="V729" s="4">
        <v>141.75614990090608</v>
      </c>
      <c r="W729" s="5">
        <v>4</v>
      </c>
      <c r="X729" s="6">
        <v>0.36699999999999999</v>
      </c>
      <c r="Y729" s="5">
        <v>14</v>
      </c>
      <c r="Z729" s="6">
        <v>-0.43</v>
      </c>
      <c r="AA729" s="5">
        <v>12</v>
      </c>
      <c r="AB729" s="3">
        <v>0.12917678862202281</v>
      </c>
      <c r="AC729" s="5">
        <v>11</v>
      </c>
      <c r="AD729" s="3">
        <v>0.17825256891665775</v>
      </c>
      <c r="AE729" s="5">
        <v>3</v>
      </c>
      <c r="AF729" s="3">
        <v>2.5682944509219062E-2</v>
      </c>
      <c r="AG729" s="5">
        <v>13</v>
      </c>
      <c r="AH729" s="6">
        <v>0.55900000000000005</v>
      </c>
      <c r="AI729" s="5">
        <v>4</v>
      </c>
    </row>
    <row r="730" spans="1:35">
      <c r="A730">
        <v>141</v>
      </c>
      <c r="B730">
        <v>2011</v>
      </c>
      <c r="C730">
        <v>18</v>
      </c>
      <c r="D730" t="s">
        <v>169</v>
      </c>
      <c r="E730" s="2" t="str">
        <f t="shared" si="22"/>
        <v>2011-TCU</v>
      </c>
      <c r="F730" s="2" t="s">
        <v>6</v>
      </c>
      <c r="G730" s="2" t="s">
        <v>7</v>
      </c>
      <c r="H730" s="2" t="s">
        <v>7</v>
      </c>
      <c r="I730" t="str">
        <f>CONCATENATE(B730,"-",G730)</f>
        <v>2011-Mountain West</v>
      </c>
      <c r="J730" s="4" t="s">
        <v>40</v>
      </c>
      <c r="K730">
        <v>11</v>
      </c>
      <c r="L730">
        <v>2</v>
      </c>
      <c r="M730" s="6">
        <f t="shared" si="23"/>
        <v>0.84615384615384615</v>
      </c>
      <c r="N730" s="3">
        <v>0.17584898227423554</v>
      </c>
      <c r="O730" s="4">
        <v>233.70328063506278</v>
      </c>
      <c r="P730" s="5">
        <v>19</v>
      </c>
      <c r="Q730" s="6">
        <v>0.14299999999999999</v>
      </c>
      <c r="R730" s="5">
        <v>21</v>
      </c>
      <c r="S730" s="4">
        <v>235.1697964548471</v>
      </c>
      <c r="T730" s="4">
        <v>122.43186607157845</v>
      </c>
      <c r="U730" s="5">
        <v>13</v>
      </c>
      <c r="V730" s="4">
        <v>111.27141456348431</v>
      </c>
      <c r="W730" s="5">
        <v>38</v>
      </c>
      <c r="X730" s="6">
        <v>0.33300000000000002</v>
      </c>
      <c r="Y730" s="5">
        <v>21</v>
      </c>
      <c r="Z730" s="6">
        <v>-0.184</v>
      </c>
      <c r="AA730" s="5">
        <v>42</v>
      </c>
      <c r="AB730" s="3">
        <v>0.11172587922723523</v>
      </c>
      <c r="AC730" s="5">
        <v>17</v>
      </c>
      <c r="AD730" s="3">
        <v>4.8812934094346588E-2</v>
      </c>
      <c r="AE730" s="5">
        <v>41</v>
      </c>
      <c r="AF730" s="3">
        <v>1.5310168952653729E-2</v>
      </c>
      <c r="AG730" s="5">
        <v>22</v>
      </c>
      <c r="AH730" s="6">
        <v>0.53800000000000003</v>
      </c>
      <c r="AI730" s="5">
        <v>13</v>
      </c>
    </row>
    <row r="731" spans="1:35">
      <c r="A731">
        <v>139</v>
      </c>
      <c r="B731">
        <v>2012</v>
      </c>
      <c r="C731">
        <v>31</v>
      </c>
      <c r="D731" t="s">
        <v>169</v>
      </c>
      <c r="E731" s="2" t="str">
        <f t="shared" si="22"/>
        <v>2012-TCU</v>
      </c>
      <c r="F731" s="2" t="s">
        <v>21</v>
      </c>
      <c r="G731" s="2" t="s">
        <v>51</v>
      </c>
      <c r="H731" s="2" t="s">
        <v>51</v>
      </c>
      <c r="I731" t="str">
        <f>CONCATENATE(B731,"-",G731)</f>
        <v>2012-Big 12</v>
      </c>
      <c r="J731" s="4" t="s">
        <v>12</v>
      </c>
      <c r="K731">
        <v>7</v>
      </c>
      <c r="L731">
        <v>6</v>
      </c>
      <c r="M731" s="6">
        <f t="shared" si="23"/>
        <v>0.53846153846153844</v>
      </c>
      <c r="N731" s="3">
        <v>0.12323674203259635</v>
      </c>
      <c r="O731" s="4">
        <v>222.11875600784938</v>
      </c>
      <c r="P731" s="5">
        <v>32</v>
      </c>
      <c r="Q731" s="6">
        <v>0.14199999999999999</v>
      </c>
      <c r="R731" s="5">
        <v>22</v>
      </c>
      <c r="S731" s="4">
        <v>224.64734840651926</v>
      </c>
      <c r="T731" s="4">
        <v>99.878734735874716</v>
      </c>
      <c r="U731" s="5">
        <v>64</v>
      </c>
      <c r="V731" s="4">
        <v>122.24002127197465</v>
      </c>
      <c r="W731" s="5">
        <v>18</v>
      </c>
      <c r="X731" s="6">
        <v>-0.10299999999999999</v>
      </c>
      <c r="Y731" s="5">
        <v>71</v>
      </c>
      <c r="Z731" s="6">
        <v>-0.56100000000000005</v>
      </c>
      <c r="AA731" s="5">
        <v>11</v>
      </c>
      <c r="AB731" s="3">
        <v>-2.6087648334661272E-2</v>
      </c>
      <c r="AC731" s="5">
        <v>70</v>
      </c>
      <c r="AD731" s="3">
        <v>0.14643069517106172</v>
      </c>
      <c r="AE731" s="5">
        <v>12</v>
      </c>
      <c r="AF731" s="3">
        <v>2.8936951961959141E-3</v>
      </c>
      <c r="AG731" s="5">
        <v>55</v>
      </c>
      <c r="AH731" s="6">
        <v>0.51900000000000002</v>
      </c>
      <c r="AI731" s="5">
        <v>38</v>
      </c>
    </row>
    <row r="732" spans="1:35">
      <c r="A732">
        <v>940</v>
      </c>
      <c r="B732">
        <v>2005</v>
      </c>
      <c r="C732">
        <v>119</v>
      </c>
      <c r="D732" t="s">
        <v>170</v>
      </c>
      <c r="E732" s="2" t="str">
        <f t="shared" si="22"/>
        <v>2005-Temple</v>
      </c>
      <c r="F732" s="2" t="s">
        <v>6</v>
      </c>
      <c r="G732" s="2" t="s">
        <v>44</v>
      </c>
      <c r="H732" s="2" t="s">
        <v>44</v>
      </c>
      <c r="I732" t="str">
        <f>CONCATENATE(B732,"-",G732)</f>
        <v>2005-Independents</v>
      </c>
      <c r="J732" t="s">
        <v>171</v>
      </c>
      <c r="K732">
        <v>0</v>
      </c>
      <c r="L732">
        <v>11</v>
      </c>
      <c r="M732" s="6">
        <f t="shared" si="23"/>
        <v>0</v>
      </c>
      <c r="N732" s="3">
        <v>-0.30014956832971007</v>
      </c>
      <c r="O732" s="4">
        <v>148.04849452155128</v>
      </c>
      <c r="P732" s="5">
        <v>119</v>
      </c>
      <c r="Q732" s="6">
        <v>-0.32308297285163845</v>
      </c>
      <c r="R732" s="5">
        <v>119</v>
      </c>
      <c r="S732" s="4">
        <v>139.97008633405798</v>
      </c>
      <c r="T732" s="4">
        <v>67.508060577516204</v>
      </c>
      <c r="U732" s="5">
        <v>119</v>
      </c>
      <c r="V732" s="4">
        <v>80.540433944035087</v>
      </c>
      <c r="W732" s="5">
        <v>118</v>
      </c>
      <c r="X732" s="6"/>
      <c r="Y732" s="5"/>
      <c r="Z732" s="6"/>
      <c r="AA732" s="5"/>
      <c r="AB732" s="3"/>
      <c r="AC732" s="5"/>
      <c r="AD732" s="3"/>
      <c r="AE732" s="5"/>
      <c r="AF732" s="3"/>
      <c r="AG732" s="5"/>
      <c r="AH732" s="6"/>
      <c r="AI732" s="5"/>
    </row>
    <row r="733" spans="1:35">
      <c r="A733">
        <v>951</v>
      </c>
      <c r="B733">
        <v>2006</v>
      </c>
      <c r="C733">
        <v>119</v>
      </c>
      <c r="D733" t="s">
        <v>170</v>
      </c>
      <c r="E733" s="2" t="str">
        <f t="shared" si="22"/>
        <v>2006-Temple</v>
      </c>
      <c r="F733" s="2" t="s">
        <v>6</v>
      </c>
      <c r="G733" s="2" t="s">
        <v>44</v>
      </c>
      <c r="H733" s="2" t="s">
        <v>44</v>
      </c>
      <c r="I733" t="str">
        <f>CONCATENATE(B733,"-",G733)</f>
        <v>2006-Independents</v>
      </c>
      <c r="J733" t="s">
        <v>19</v>
      </c>
      <c r="K733">
        <v>1</v>
      </c>
      <c r="L733">
        <v>11</v>
      </c>
      <c r="M733" s="6">
        <f t="shared" si="23"/>
        <v>8.3333333333333329E-2</v>
      </c>
      <c r="N733" s="3">
        <v>-0.33594416389834836</v>
      </c>
      <c r="O733" s="4">
        <v>136.91035671571501</v>
      </c>
      <c r="P733" s="5">
        <v>119</v>
      </c>
      <c r="Q733" s="6">
        <v>-0.33715957026652738</v>
      </c>
      <c r="R733" s="5">
        <v>119</v>
      </c>
      <c r="S733" s="4">
        <v>132.81116722033033</v>
      </c>
      <c r="T733" s="4">
        <v>59.990333745351762</v>
      </c>
      <c r="U733" s="5">
        <v>119</v>
      </c>
      <c r="V733" s="4">
        <v>76.920022970363249</v>
      </c>
      <c r="W733" s="5">
        <v>119</v>
      </c>
    </row>
    <row r="734" spans="1:35">
      <c r="A734">
        <v>887</v>
      </c>
      <c r="B734">
        <v>2007</v>
      </c>
      <c r="C734">
        <v>112</v>
      </c>
      <c r="D734" t="s">
        <v>170</v>
      </c>
      <c r="E734" s="2" t="str">
        <f t="shared" si="22"/>
        <v>2007-Temple</v>
      </c>
      <c r="F734" s="2" t="s">
        <v>6</v>
      </c>
      <c r="G734" s="2" t="s">
        <v>15</v>
      </c>
      <c r="H734" s="2" t="s">
        <v>16</v>
      </c>
      <c r="I734" t="str">
        <f>CONCATENATE(B734,"-",G734)</f>
        <v>2007-MAC</v>
      </c>
      <c r="J734" t="s">
        <v>9</v>
      </c>
      <c r="K734">
        <v>4</v>
      </c>
      <c r="L734">
        <v>8</v>
      </c>
      <c r="M734" s="6">
        <f t="shared" si="23"/>
        <v>0.33333333333333331</v>
      </c>
      <c r="N734" s="3">
        <v>-0.22316174262872779</v>
      </c>
      <c r="O734" s="4">
        <v>177.195266988974</v>
      </c>
      <c r="P734" s="5">
        <v>105</v>
      </c>
      <c r="Q734" s="6">
        <v>-0.20599999999999999</v>
      </c>
      <c r="R734" s="5">
        <v>118</v>
      </c>
      <c r="S734" s="4">
        <v>155.36765147425444</v>
      </c>
      <c r="T734" s="4">
        <v>82.454114016639579</v>
      </c>
      <c r="U734" s="5">
        <v>113</v>
      </c>
      <c r="V734" s="4">
        <v>94.741152972334433</v>
      </c>
      <c r="W734" s="5">
        <v>78</v>
      </c>
      <c r="X734" s="6">
        <v>-0.56000000000000005</v>
      </c>
      <c r="Y734" s="5">
        <v>117</v>
      </c>
      <c r="Z734" s="6">
        <v>8.8999999999999996E-2</v>
      </c>
      <c r="AA734" s="5">
        <v>70</v>
      </c>
      <c r="AB734" s="3">
        <v>-0.14906984817857191</v>
      </c>
      <c r="AC734" s="5">
        <v>117</v>
      </c>
      <c r="AD734" s="3">
        <v>-3.722409875860299E-2</v>
      </c>
      <c r="AE734" s="5">
        <v>73</v>
      </c>
      <c r="AF734" s="3">
        <v>-3.6867795691552886E-2</v>
      </c>
      <c r="AG734" s="5">
        <v>114</v>
      </c>
      <c r="AH734" s="6">
        <v>0.45500000000000002</v>
      </c>
      <c r="AI734" s="5">
        <v>112</v>
      </c>
    </row>
    <row r="735" spans="1:35">
      <c r="A735">
        <v>562</v>
      </c>
      <c r="B735">
        <v>2008</v>
      </c>
      <c r="C735">
        <v>69</v>
      </c>
      <c r="D735" t="s">
        <v>170</v>
      </c>
      <c r="E735" s="2" t="str">
        <f t="shared" si="22"/>
        <v>2008-Temple</v>
      </c>
      <c r="F735" s="2" t="s">
        <v>6</v>
      </c>
      <c r="G735" s="2" t="s">
        <v>15</v>
      </c>
      <c r="H735" s="2" t="s">
        <v>16</v>
      </c>
      <c r="I735" t="str">
        <f>CONCATENATE(B735,"-",G735)</f>
        <v>2008-MAC</v>
      </c>
      <c r="J735" t="s">
        <v>17</v>
      </c>
      <c r="K735">
        <v>5</v>
      </c>
      <c r="L735">
        <v>7</v>
      </c>
      <c r="M735" s="6">
        <f t="shared" si="23"/>
        <v>0.41666666666666669</v>
      </c>
      <c r="N735" s="3">
        <v>-4.4840280903001614E-2</v>
      </c>
      <c r="O735" s="4">
        <v>191.69566074854703</v>
      </c>
      <c r="P735" s="5">
        <v>83</v>
      </c>
      <c r="Q735" s="6">
        <v>-8.9999999999999993E-3</v>
      </c>
      <c r="R735" s="5">
        <v>62</v>
      </c>
      <c r="S735" s="4">
        <v>191.03194381939969</v>
      </c>
      <c r="T735" s="4">
        <v>87.733860963777957</v>
      </c>
      <c r="U735" s="5">
        <v>101</v>
      </c>
      <c r="V735" s="4">
        <v>103.96179978476907</v>
      </c>
      <c r="W735" s="5">
        <v>56</v>
      </c>
      <c r="X735" s="6">
        <v>-0.23300000000000001</v>
      </c>
      <c r="Y735" s="5">
        <v>68</v>
      </c>
      <c r="Z735" s="6">
        <v>-0.107</v>
      </c>
      <c r="AA735" s="5">
        <v>47</v>
      </c>
      <c r="AB735" s="3">
        <v>-8.0923744616508198E-2</v>
      </c>
      <c r="AC735" s="5">
        <v>99</v>
      </c>
      <c r="AD735" s="3">
        <v>1.8539084192989219E-2</v>
      </c>
      <c r="AE735" s="5">
        <v>52</v>
      </c>
      <c r="AF735" s="3">
        <v>1.7544379520517364E-2</v>
      </c>
      <c r="AG735" s="5">
        <v>20</v>
      </c>
      <c r="AH735" s="6">
        <v>0.52600000000000002</v>
      </c>
      <c r="AI735" s="5">
        <v>26</v>
      </c>
    </row>
    <row r="736" spans="1:35">
      <c r="A736">
        <v>418</v>
      </c>
      <c r="B736">
        <v>2009</v>
      </c>
      <c r="C736">
        <v>52</v>
      </c>
      <c r="D736" t="s">
        <v>170</v>
      </c>
      <c r="E736" s="2" t="str">
        <f t="shared" si="22"/>
        <v>2009-Temple</v>
      </c>
      <c r="F736" s="2" t="s">
        <v>6</v>
      </c>
      <c r="G736" s="2" t="s">
        <v>15</v>
      </c>
      <c r="H736" s="2" t="s">
        <v>16</v>
      </c>
      <c r="I736" t="str">
        <f>CONCATENATE(B736,"-",G736)</f>
        <v>2009-MAC</v>
      </c>
      <c r="J736" t="s">
        <v>10</v>
      </c>
      <c r="K736">
        <v>9</v>
      </c>
      <c r="L736">
        <v>4</v>
      </c>
      <c r="M736" s="6">
        <f t="shared" si="23"/>
        <v>0.69230769230769229</v>
      </c>
      <c r="N736" s="3">
        <v>2.1771625171389277E-2</v>
      </c>
      <c r="O736" s="4">
        <v>205.97828841773651</v>
      </c>
      <c r="P736" s="5">
        <v>60</v>
      </c>
      <c r="Q736" s="6">
        <v>2.1000000000000001E-2</v>
      </c>
      <c r="R736" s="5">
        <v>55</v>
      </c>
      <c r="S736" s="4">
        <v>204.35432503427785</v>
      </c>
      <c r="T736" s="4">
        <v>109.35577228012926</v>
      </c>
      <c r="U736" s="5">
        <v>53</v>
      </c>
      <c r="V736" s="4">
        <v>96.622516137607278</v>
      </c>
      <c r="W736" s="5">
        <v>83</v>
      </c>
      <c r="X736" s="6">
        <v>-4.7E-2</v>
      </c>
      <c r="Y736" s="5">
        <v>68</v>
      </c>
      <c r="Z736" s="6">
        <v>-9.8000000000000004E-2</v>
      </c>
      <c r="AA736" s="5">
        <v>47</v>
      </c>
      <c r="AB736" s="3">
        <v>6.5336259693180481E-3</v>
      </c>
      <c r="AC736" s="5">
        <v>58</v>
      </c>
      <c r="AD736" s="3">
        <v>-3.6574591801452868E-3</v>
      </c>
      <c r="AE736" s="5">
        <v>56</v>
      </c>
      <c r="AF736" s="3">
        <v>1.8895458382216516E-2</v>
      </c>
      <c r="AG736" s="5">
        <v>22</v>
      </c>
      <c r="AH736" s="6">
        <v>0.52700000000000002</v>
      </c>
      <c r="AI736" s="5">
        <v>26</v>
      </c>
    </row>
    <row r="737" spans="1:35">
      <c r="A737">
        <v>613</v>
      </c>
      <c r="B737">
        <v>2010</v>
      </c>
      <c r="C737">
        <v>75</v>
      </c>
      <c r="D737" t="s">
        <v>170</v>
      </c>
      <c r="E737" s="2" t="str">
        <f t="shared" si="22"/>
        <v>2010-Temple</v>
      </c>
      <c r="F737" s="2" t="s">
        <v>6</v>
      </c>
      <c r="G737" s="2" t="s">
        <v>15</v>
      </c>
      <c r="H737" s="2" t="s">
        <v>16</v>
      </c>
      <c r="I737" t="str">
        <f>CONCATENATE(B737,"-",G737)</f>
        <v>2010-MAC</v>
      </c>
      <c r="J737" t="s">
        <v>70</v>
      </c>
      <c r="K737">
        <v>8</v>
      </c>
      <c r="L737">
        <v>4</v>
      </c>
      <c r="M737" s="6">
        <f t="shared" si="23"/>
        <v>0.66666666666666663</v>
      </c>
      <c r="N737" s="3">
        <v>-6.9611969677829136E-2</v>
      </c>
      <c r="O737" s="4">
        <v>198.2676156254355</v>
      </c>
      <c r="P737" s="5">
        <v>72</v>
      </c>
      <c r="Q737" s="6">
        <v>-3.1E-2</v>
      </c>
      <c r="R737" s="5">
        <v>70</v>
      </c>
      <c r="S737" s="4">
        <v>186.07760606443418</v>
      </c>
      <c r="T737" s="4">
        <v>100.15307802586889</v>
      </c>
      <c r="U737" s="5">
        <v>75</v>
      </c>
      <c r="V737" s="4">
        <v>98.114537599566631</v>
      </c>
      <c r="W737" s="5">
        <v>75</v>
      </c>
      <c r="X737" s="6">
        <v>-0.161</v>
      </c>
      <c r="Y737" s="5">
        <v>86</v>
      </c>
      <c r="Z737" s="6">
        <v>0.123</v>
      </c>
      <c r="AA737" s="5">
        <v>78</v>
      </c>
      <c r="AB737" s="3">
        <v>-3.4094072762803587E-2</v>
      </c>
      <c r="AC737" s="5">
        <v>76</v>
      </c>
      <c r="AD737" s="3">
        <v>-3.3915438153202464E-2</v>
      </c>
      <c r="AE737" s="5">
        <v>75</v>
      </c>
      <c r="AF737" s="3">
        <v>-1.6024587618230935E-3</v>
      </c>
      <c r="AG737" s="5">
        <v>70</v>
      </c>
      <c r="AH737" s="6">
        <v>0.51400000000000001</v>
      </c>
      <c r="AI737" s="5">
        <v>44</v>
      </c>
    </row>
    <row r="738" spans="1:35">
      <c r="A738">
        <v>201</v>
      </c>
      <c r="B738">
        <v>2011</v>
      </c>
      <c r="C738">
        <v>25</v>
      </c>
      <c r="D738" t="s">
        <v>170</v>
      </c>
      <c r="E738" s="2" t="str">
        <f t="shared" si="22"/>
        <v>2011-Temple</v>
      </c>
      <c r="F738" s="2" t="s">
        <v>6</v>
      </c>
      <c r="G738" s="2" t="s">
        <v>15</v>
      </c>
      <c r="H738" s="2" t="s">
        <v>16</v>
      </c>
      <c r="I738" t="str">
        <f>CONCATENATE(B738,"-",G738)</f>
        <v>2011-MAC</v>
      </c>
      <c r="J738" s="4" t="s">
        <v>10</v>
      </c>
      <c r="K738">
        <v>9</v>
      </c>
      <c r="L738">
        <v>4</v>
      </c>
      <c r="M738" s="6">
        <f t="shared" si="23"/>
        <v>0.69230769230769229</v>
      </c>
      <c r="N738" s="3">
        <v>0.1368940367822197</v>
      </c>
      <c r="O738" s="4">
        <v>233.64061018070055</v>
      </c>
      <c r="P738" s="5">
        <v>20</v>
      </c>
      <c r="Q738" s="6">
        <v>7.5999999999999998E-2</v>
      </c>
      <c r="R738" s="5">
        <v>38</v>
      </c>
      <c r="S738" s="4">
        <v>227.37880735644393</v>
      </c>
      <c r="T738" s="4">
        <v>111.1802758326747</v>
      </c>
      <c r="U738" s="5">
        <v>32</v>
      </c>
      <c r="V738" s="4">
        <v>122.46033434802584</v>
      </c>
      <c r="W738" s="5">
        <v>16</v>
      </c>
      <c r="X738" s="6">
        <v>0.03</v>
      </c>
      <c r="Y738" s="5">
        <v>57</v>
      </c>
      <c r="Z738" s="6">
        <v>-0.158</v>
      </c>
      <c r="AA738" s="5">
        <v>47</v>
      </c>
      <c r="AB738" s="3">
        <v>2.9886131197036522E-2</v>
      </c>
      <c r="AC738" s="5">
        <v>45</v>
      </c>
      <c r="AD738" s="3">
        <v>7.460047322561579E-2</v>
      </c>
      <c r="AE738" s="5">
        <v>29</v>
      </c>
      <c r="AF738" s="3">
        <v>3.2407432359567397E-2</v>
      </c>
      <c r="AG738" s="5">
        <v>5</v>
      </c>
      <c r="AH738" s="6">
        <v>0.55000000000000004</v>
      </c>
      <c r="AI738" s="5">
        <v>9</v>
      </c>
    </row>
    <row r="739" spans="1:35">
      <c r="A739">
        <v>260</v>
      </c>
      <c r="B739">
        <v>2012</v>
      </c>
      <c r="C739">
        <v>84</v>
      </c>
      <c r="D739" t="s">
        <v>170</v>
      </c>
      <c r="E739" s="2" t="str">
        <f t="shared" si="22"/>
        <v>2012-Temple</v>
      </c>
      <c r="F739" s="2" t="s">
        <v>21</v>
      </c>
      <c r="G739" s="2" t="s">
        <v>58</v>
      </c>
      <c r="H739" s="2" t="s">
        <v>58</v>
      </c>
      <c r="I739" t="str">
        <f>CONCATENATE(B739,"-",G739)</f>
        <v>2012-Big East</v>
      </c>
      <c r="J739" s="4" t="s">
        <v>8</v>
      </c>
      <c r="K739">
        <v>4</v>
      </c>
      <c r="L739">
        <v>7</v>
      </c>
      <c r="M739" s="6">
        <f t="shared" si="23"/>
        <v>0.36363636363636365</v>
      </c>
      <c r="N739" s="3">
        <v>-0.10038335105077853</v>
      </c>
      <c r="O739" s="4">
        <v>183.7144447591092</v>
      </c>
      <c r="P739" s="5">
        <v>92</v>
      </c>
      <c r="Q739" s="6">
        <v>-9.0999999999999998E-2</v>
      </c>
      <c r="R739" s="5">
        <v>83</v>
      </c>
      <c r="S739" s="4">
        <v>179.9233297898443</v>
      </c>
      <c r="T739" s="4">
        <v>98.084944777248694</v>
      </c>
      <c r="U739" s="5">
        <v>71</v>
      </c>
      <c r="V739" s="4">
        <v>85.629499981860477</v>
      </c>
      <c r="W739" s="5">
        <v>113</v>
      </c>
      <c r="X739" s="6">
        <v>-0.12</v>
      </c>
      <c r="Y739" s="5">
        <v>73</v>
      </c>
      <c r="Z739" s="6">
        <v>0.253</v>
      </c>
      <c r="AA739" s="5">
        <v>88</v>
      </c>
      <c r="AB739" s="3">
        <v>-3.3841241959286845E-2</v>
      </c>
      <c r="AC739" s="5">
        <v>76</v>
      </c>
      <c r="AD739" s="3">
        <v>-9.0139809297637985E-2</v>
      </c>
      <c r="AE739" s="5">
        <v>96</v>
      </c>
      <c r="AF739" s="3">
        <v>2.3597700206146287E-2</v>
      </c>
      <c r="AG739" s="5">
        <v>13</v>
      </c>
      <c r="AH739" s="6">
        <v>0.49099999999999999</v>
      </c>
      <c r="AI739" s="5">
        <v>76</v>
      </c>
    </row>
    <row r="740" spans="1:35">
      <c r="A740">
        <v>240</v>
      </c>
      <c r="B740">
        <v>2005</v>
      </c>
      <c r="C740">
        <v>24</v>
      </c>
      <c r="D740" t="s">
        <v>172</v>
      </c>
      <c r="E740" s="2" t="str">
        <f t="shared" si="22"/>
        <v>2005-Tennessee</v>
      </c>
      <c r="F740" s="2" t="s">
        <v>21</v>
      </c>
      <c r="G740" s="2" t="s">
        <v>22</v>
      </c>
      <c r="H740" s="2" t="s">
        <v>89</v>
      </c>
      <c r="I740" t="str">
        <f>CONCATENATE(B740,"-",G740)</f>
        <v>2005-SEC</v>
      </c>
      <c r="J740" t="s">
        <v>53</v>
      </c>
      <c r="K740">
        <v>5</v>
      </c>
      <c r="L740">
        <v>6</v>
      </c>
      <c r="M740" s="6">
        <f t="shared" si="23"/>
        <v>0.45454545454545453</v>
      </c>
      <c r="N740" s="3">
        <v>0.10882588499207742</v>
      </c>
      <c r="O740" s="4">
        <v>227.76096794522235</v>
      </c>
      <c r="P740" s="5">
        <v>22</v>
      </c>
      <c r="Q740" s="6">
        <v>0.10570566963163297</v>
      </c>
      <c r="R740" s="5">
        <v>31</v>
      </c>
      <c r="S740" s="4">
        <v>221.76517699841548</v>
      </c>
      <c r="T740" s="4">
        <v>101.74306892273472</v>
      </c>
      <c r="U740" s="5">
        <v>65</v>
      </c>
      <c r="V740" s="4">
        <v>126.01789902248761</v>
      </c>
      <c r="W740" s="5">
        <v>8</v>
      </c>
      <c r="X740" s="6"/>
      <c r="Y740" s="5"/>
      <c r="Z740" s="6"/>
      <c r="AA740" s="5"/>
      <c r="AB740" s="3"/>
      <c r="AC740" s="5"/>
      <c r="AD740" s="3"/>
      <c r="AE740" s="5"/>
      <c r="AF740" s="3"/>
      <c r="AG740" s="5"/>
      <c r="AH740" s="6"/>
      <c r="AI740" s="5"/>
    </row>
    <row r="741" spans="1:35">
      <c r="A741">
        <v>107</v>
      </c>
      <c r="B741">
        <v>2006</v>
      </c>
      <c r="C741">
        <v>10</v>
      </c>
      <c r="D741" t="s">
        <v>172</v>
      </c>
      <c r="E741" s="2" t="str">
        <f t="shared" si="22"/>
        <v>2006-Tennessee</v>
      </c>
      <c r="F741" s="2" t="s">
        <v>21</v>
      </c>
      <c r="G741" s="2" t="s">
        <v>22</v>
      </c>
      <c r="H741" s="2" t="s">
        <v>89</v>
      </c>
      <c r="I741" t="str">
        <f>CONCATENATE(B741,"-",G741)</f>
        <v>2006-SEC</v>
      </c>
      <c r="J741" t="s">
        <v>10</v>
      </c>
      <c r="K741">
        <v>9</v>
      </c>
      <c r="L741">
        <v>4</v>
      </c>
      <c r="M741" s="6">
        <f t="shared" si="23"/>
        <v>0.69230769230769229</v>
      </c>
      <c r="N741" s="3">
        <v>0.20501658451275773</v>
      </c>
      <c r="O741" s="4">
        <v>245.82148637105206</v>
      </c>
      <c r="P741" s="5">
        <v>14</v>
      </c>
      <c r="Q741" s="6">
        <v>0.21554379958047207</v>
      </c>
      <c r="R741" s="5">
        <v>8</v>
      </c>
      <c r="S741" s="4">
        <v>241.00331690255155</v>
      </c>
      <c r="T741" s="4">
        <v>127.88326383113147</v>
      </c>
      <c r="U741" s="5">
        <v>9</v>
      </c>
      <c r="V741" s="4">
        <v>117.9382225399206</v>
      </c>
      <c r="W741" s="5">
        <v>21</v>
      </c>
    </row>
    <row r="742" spans="1:35">
      <c r="A742">
        <v>129</v>
      </c>
      <c r="B742">
        <v>2007</v>
      </c>
      <c r="C742">
        <v>17</v>
      </c>
      <c r="D742" t="s">
        <v>172</v>
      </c>
      <c r="E742" s="2" t="str">
        <f t="shared" si="22"/>
        <v>2007-Tennessee</v>
      </c>
      <c r="F742" s="2" t="s">
        <v>21</v>
      </c>
      <c r="G742" s="2" t="s">
        <v>22</v>
      </c>
      <c r="H742" s="2" t="s">
        <v>89</v>
      </c>
      <c r="I742" t="str">
        <f>CONCATENATE(B742,"-",G742)</f>
        <v>2007-SEC</v>
      </c>
      <c r="J742" t="s">
        <v>39</v>
      </c>
      <c r="K742">
        <v>10</v>
      </c>
      <c r="L742">
        <v>4</v>
      </c>
      <c r="M742" s="6">
        <f t="shared" si="23"/>
        <v>0.7142857142857143</v>
      </c>
      <c r="N742" s="3">
        <v>0.18271279235599541</v>
      </c>
      <c r="O742" s="4">
        <v>227.01097989032857</v>
      </c>
      <c r="P742" s="5">
        <v>24</v>
      </c>
      <c r="Q742" s="6">
        <v>0.157</v>
      </c>
      <c r="R742" s="5">
        <v>18</v>
      </c>
      <c r="S742" s="4">
        <v>236.54255847119907</v>
      </c>
      <c r="T742" s="4">
        <v>117.55457001294944</v>
      </c>
      <c r="U742" s="5">
        <v>18</v>
      </c>
      <c r="V742" s="4">
        <v>109.45640987737914</v>
      </c>
      <c r="W742" s="5">
        <v>35</v>
      </c>
      <c r="X742" s="6">
        <v>0.47499999999999998</v>
      </c>
      <c r="Y742" s="5">
        <v>6</v>
      </c>
      <c r="Z742" s="6">
        <v>-0.21199999999999999</v>
      </c>
      <c r="AA742" s="5">
        <v>37</v>
      </c>
      <c r="AB742" s="3">
        <v>0.12095194817656413</v>
      </c>
      <c r="AC742" s="5">
        <v>11</v>
      </c>
      <c r="AD742" s="3">
        <v>5.3578866532587976E-2</v>
      </c>
      <c r="AE742" s="5">
        <v>36</v>
      </c>
      <c r="AF742" s="3">
        <v>8.1819776468433011E-3</v>
      </c>
      <c r="AG742" s="5">
        <v>42</v>
      </c>
      <c r="AH742" s="6">
        <v>0.50600000000000001</v>
      </c>
      <c r="AI742" s="5">
        <v>46</v>
      </c>
    </row>
    <row r="743" spans="1:35">
      <c r="A743">
        <v>428</v>
      </c>
      <c r="B743">
        <v>2008</v>
      </c>
      <c r="C743">
        <v>53</v>
      </c>
      <c r="D743" t="s">
        <v>172</v>
      </c>
      <c r="E743" s="2" t="str">
        <f t="shared" si="22"/>
        <v>2008-Tennessee</v>
      </c>
      <c r="F743" s="2" t="s">
        <v>21</v>
      </c>
      <c r="G743" s="2" t="s">
        <v>22</v>
      </c>
      <c r="H743" s="2" t="s">
        <v>89</v>
      </c>
      <c r="I743" t="str">
        <f>CONCATENATE(B743,"-",G743)</f>
        <v>2008-SEC</v>
      </c>
      <c r="J743" t="s">
        <v>17</v>
      </c>
      <c r="K743">
        <v>5</v>
      </c>
      <c r="L743">
        <v>7</v>
      </c>
      <c r="M743" s="6">
        <f t="shared" si="23"/>
        <v>0.41666666666666669</v>
      </c>
      <c r="N743" s="3">
        <v>1.8753909477783496E-2</v>
      </c>
      <c r="O743" s="4">
        <v>210.58591125092849</v>
      </c>
      <c r="P743" s="5">
        <v>50</v>
      </c>
      <c r="Q743" s="6">
        <v>5.0000000000000001E-3</v>
      </c>
      <c r="R743" s="5">
        <v>58</v>
      </c>
      <c r="S743" s="4">
        <v>203.75078189555671</v>
      </c>
      <c r="T743" s="4">
        <v>95.468441125653214</v>
      </c>
      <c r="U743" s="5">
        <v>80</v>
      </c>
      <c r="V743" s="4">
        <v>115.11747012527526</v>
      </c>
      <c r="W743" s="5">
        <v>22</v>
      </c>
      <c r="X743" s="6">
        <v>-0.26900000000000002</v>
      </c>
      <c r="Y743" s="5">
        <v>34</v>
      </c>
      <c r="Z743" s="6">
        <v>-0.38400000000000001</v>
      </c>
      <c r="AA743" s="5">
        <v>23</v>
      </c>
      <c r="AB743" s="3">
        <v>-6.58039643714044E-2</v>
      </c>
      <c r="AC743" s="5">
        <v>88</v>
      </c>
      <c r="AD743" s="3">
        <v>9.5253216831071699E-2</v>
      </c>
      <c r="AE743" s="5">
        <v>19</v>
      </c>
      <c r="AF743" s="3">
        <v>-1.0695342981883803E-2</v>
      </c>
      <c r="AG743" s="5">
        <v>81</v>
      </c>
      <c r="AH743" s="6">
        <v>0.50600000000000001</v>
      </c>
      <c r="AI743" s="5">
        <v>50</v>
      </c>
    </row>
    <row r="744" spans="1:35">
      <c r="A744">
        <v>184</v>
      </c>
      <c r="B744">
        <v>2009</v>
      </c>
      <c r="C744">
        <v>24</v>
      </c>
      <c r="D744" t="s">
        <v>172</v>
      </c>
      <c r="E744" s="2" t="str">
        <f t="shared" si="22"/>
        <v>2009-Tennessee</v>
      </c>
      <c r="F744" s="2" t="s">
        <v>21</v>
      </c>
      <c r="G744" s="2" t="s">
        <v>22</v>
      </c>
      <c r="H744" s="2" t="s">
        <v>89</v>
      </c>
      <c r="I744" t="str">
        <f>CONCATENATE(B744,"-",G744)</f>
        <v>2009-SEC</v>
      </c>
      <c r="J744" t="s">
        <v>12</v>
      </c>
      <c r="K744">
        <v>7</v>
      </c>
      <c r="L744">
        <v>6</v>
      </c>
      <c r="M744" s="6">
        <f t="shared" si="23"/>
        <v>0.53846153846153844</v>
      </c>
      <c r="N744" s="3">
        <v>0.14531432204345102</v>
      </c>
      <c r="O744" s="4">
        <v>233.59849753707556</v>
      </c>
      <c r="P744" s="5">
        <v>19</v>
      </c>
      <c r="Q744" s="6">
        <v>9.2999999999999999E-2</v>
      </c>
      <c r="R744" s="5">
        <v>38</v>
      </c>
      <c r="S744" s="4">
        <v>229.06286440869019</v>
      </c>
      <c r="T744" s="4">
        <v>114.38286441125793</v>
      </c>
      <c r="U744" s="5">
        <v>31</v>
      </c>
      <c r="V744" s="4">
        <v>119.21563312581763</v>
      </c>
      <c r="W744" s="5">
        <v>21</v>
      </c>
      <c r="X744" s="6">
        <v>0.19400000000000001</v>
      </c>
      <c r="Y744" s="5">
        <v>34</v>
      </c>
      <c r="Z744" s="6">
        <v>-0.33600000000000002</v>
      </c>
      <c r="AA744" s="5">
        <v>23</v>
      </c>
      <c r="AB744" s="3">
        <v>6.0500595506608849E-2</v>
      </c>
      <c r="AC744" s="5">
        <v>30</v>
      </c>
      <c r="AD744" s="3">
        <v>9.745318987606226E-2</v>
      </c>
      <c r="AE744" s="5">
        <v>20</v>
      </c>
      <c r="AF744" s="3">
        <v>-1.2639463339220081E-2</v>
      </c>
      <c r="AG744" s="5">
        <v>86</v>
      </c>
      <c r="AH744" s="6">
        <v>0.505</v>
      </c>
      <c r="AI744" s="5">
        <v>52</v>
      </c>
    </row>
    <row r="745" spans="1:35">
      <c r="A745">
        <v>456</v>
      </c>
      <c r="B745">
        <v>2010</v>
      </c>
      <c r="C745">
        <v>57</v>
      </c>
      <c r="D745" t="s">
        <v>172</v>
      </c>
      <c r="E745" s="2" t="str">
        <f t="shared" si="22"/>
        <v>2010-Tennessee</v>
      </c>
      <c r="F745" s="2" t="s">
        <v>21</v>
      </c>
      <c r="G745" s="2" t="s">
        <v>22</v>
      </c>
      <c r="H745" s="2" t="s">
        <v>89</v>
      </c>
      <c r="I745" t="str">
        <f>CONCATENATE(B745,"-",G745)</f>
        <v>2010-SEC</v>
      </c>
      <c r="J745" t="s">
        <v>13</v>
      </c>
      <c r="K745">
        <v>6</v>
      </c>
      <c r="L745">
        <v>7</v>
      </c>
      <c r="M745" s="6">
        <f t="shared" si="23"/>
        <v>0.46153846153846156</v>
      </c>
      <c r="N745" s="3">
        <v>7.026342957658761E-3</v>
      </c>
      <c r="O745" s="4">
        <v>208.39620899650362</v>
      </c>
      <c r="P745" s="5">
        <v>51</v>
      </c>
      <c r="Q745" s="6">
        <v>-1.2999999999999999E-2</v>
      </c>
      <c r="R745" s="5">
        <v>59</v>
      </c>
      <c r="S745" s="4">
        <v>201.40526859153175</v>
      </c>
      <c r="T745" s="4">
        <v>105.01111057213831</v>
      </c>
      <c r="U745" s="5">
        <v>47</v>
      </c>
      <c r="V745" s="4">
        <v>103.38509842436531</v>
      </c>
      <c r="W745" s="5">
        <v>49</v>
      </c>
      <c r="X745" s="6">
        <v>0.02</v>
      </c>
      <c r="Y745" s="5">
        <v>62</v>
      </c>
      <c r="Z745" s="6">
        <v>-4.3999999999999997E-2</v>
      </c>
      <c r="AA745" s="5">
        <v>50</v>
      </c>
      <c r="AB745" s="3">
        <v>9.5799855687016718E-3</v>
      </c>
      <c r="AC745" s="5">
        <v>54</v>
      </c>
      <c r="AD745" s="3">
        <v>8.5109536015450984E-3</v>
      </c>
      <c r="AE745" s="5">
        <v>49</v>
      </c>
      <c r="AF745" s="3">
        <v>-1.1064596212588007E-2</v>
      </c>
      <c r="AG745" s="5">
        <v>87</v>
      </c>
      <c r="AH745" s="6">
        <v>0.48199999999999998</v>
      </c>
      <c r="AI745" s="5">
        <v>85</v>
      </c>
    </row>
    <row r="746" spans="1:35">
      <c r="A746">
        <v>405</v>
      </c>
      <c r="B746">
        <v>2011</v>
      </c>
      <c r="C746">
        <v>51</v>
      </c>
      <c r="D746" t="s">
        <v>172</v>
      </c>
      <c r="E746" s="2" t="str">
        <f t="shared" si="22"/>
        <v>2011-Tennessee</v>
      </c>
      <c r="F746" s="2" t="s">
        <v>21</v>
      </c>
      <c r="G746" s="2" t="s">
        <v>22</v>
      </c>
      <c r="H746" s="2" t="s">
        <v>89</v>
      </c>
      <c r="I746" t="str">
        <f>CONCATENATE(B746,"-",G746)</f>
        <v>2011-SEC</v>
      </c>
      <c r="J746" s="4" t="s">
        <v>17</v>
      </c>
      <c r="K746">
        <v>5</v>
      </c>
      <c r="L746">
        <v>7</v>
      </c>
      <c r="M746" s="6">
        <f t="shared" si="23"/>
        <v>0.41666666666666669</v>
      </c>
      <c r="N746" s="3">
        <v>2.6926966579874392E-2</v>
      </c>
      <c r="O746" s="4">
        <v>213.62793024051251</v>
      </c>
      <c r="P746" s="5">
        <v>45</v>
      </c>
      <c r="Q746" s="6">
        <v>1.4E-2</v>
      </c>
      <c r="R746" s="5">
        <v>57</v>
      </c>
      <c r="S746" s="4">
        <v>205.38539331597488</v>
      </c>
      <c r="T746" s="4">
        <v>106.31818969626249</v>
      </c>
      <c r="U746" s="5">
        <v>47</v>
      </c>
      <c r="V746" s="4">
        <v>107.30974054425</v>
      </c>
      <c r="W746" s="5">
        <v>47</v>
      </c>
      <c r="X746" s="6">
        <v>-0.109</v>
      </c>
      <c r="Y746" s="5">
        <v>77</v>
      </c>
      <c r="Z746" s="6">
        <v>-0.28499999999999998</v>
      </c>
      <c r="AA746" s="5">
        <v>32</v>
      </c>
      <c r="AB746" s="3">
        <v>-6.8312445444824428E-3</v>
      </c>
      <c r="AC746" s="5">
        <v>60</v>
      </c>
      <c r="AD746" s="3">
        <v>5.507258156662781E-2</v>
      </c>
      <c r="AE746" s="5">
        <v>35</v>
      </c>
      <c r="AF746" s="3">
        <v>-2.1314370442270972E-2</v>
      </c>
      <c r="AG746" s="5">
        <v>96</v>
      </c>
      <c r="AH746" s="6">
        <v>0.47399999999999998</v>
      </c>
      <c r="AI746" s="5">
        <v>99</v>
      </c>
    </row>
    <row r="747" spans="1:35">
      <c r="A747">
        <v>303</v>
      </c>
      <c r="B747">
        <v>2012</v>
      </c>
      <c r="C747">
        <v>57</v>
      </c>
      <c r="D747" t="s">
        <v>172</v>
      </c>
      <c r="E747" s="2" t="str">
        <f t="shared" si="22"/>
        <v>2012-Tennessee</v>
      </c>
      <c r="F747" s="2" t="s">
        <v>21</v>
      </c>
      <c r="G747" s="2" t="s">
        <v>22</v>
      </c>
      <c r="H747" s="2" t="s">
        <v>89</v>
      </c>
      <c r="I747" t="str">
        <f>CONCATENATE(B747,"-",G747)</f>
        <v>2012-SEC</v>
      </c>
      <c r="J747" s="4" t="s">
        <v>17</v>
      </c>
      <c r="K747">
        <v>5</v>
      </c>
      <c r="L747">
        <v>7</v>
      </c>
      <c r="M747" s="6">
        <f t="shared" si="23"/>
        <v>0.41666666666666669</v>
      </c>
      <c r="N747" s="3">
        <v>7.9675524263276322E-3</v>
      </c>
      <c r="O747" s="4">
        <v>212.27265884147599</v>
      </c>
      <c r="P747" s="5">
        <v>50</v>
      </c>
      <c r="Q747" s="6">
        <v>1E-3</v>
      </c>
      <c r="R747" s="5">
        <v>61</v>
      </c>
      <c r="S747" s="4">
        <v>201.59351048526554</v>
      </c>
      <c r="T747" s="4">
        <v>118.85868232121406</v>
      </c>
      <c r="U747" s="5">
        <v>19</v>
      </c>
      <c r="V747" s="4">
        <v>93.413976520261926</v>
      </c>
      <c r="W747" s="5">
        <v>81</v>
      </c>
      <c r="X747" s="6">
        <v>0.182</v>
      </c>
      <c r="Y747" s="5">
        <v>35</v>
      </c>
      <c r="Z747" s="6">
        <v>0.22600000000000001</v>
      </c>
      <c r="AA747" s="5">
        <v>84</v>
      </c>
      <c r="AB747" s="3">
        <v>7.3577453838605561E-2</v>
      </c>
      <c r="AC747" s="5">
        <v>27</v>
      </c>
      <c r="AD747" s="3">
        <v>-6.432950530776646E-2</v>
      </c>
      <c r="AE747" s="5">
        <v>85</v>
      </c>
      <c r="AF747" s="3">
        <v>-1.2803961045114683E-3</v>
      </c>
      <c r="AG747" s="5">
        <v>65</v>
      </c>
      <c r="AH747" s="6">
        <v>0.51100000000000001</v>
      </c>
      <c r="AI747" s="5">
        <v>47</v>
      </c>
    </row>
    <row r="748" spans="1:35">
      <c r="A748">
        <v>8</v>
      </c>
      <c r="B748">
        <v>2005</v>
      </c>
      <c r="C748">
        <v>1</v>
      </c>
      <c r="D748" t="s">
        <v>173</v>
      </c>
      <c r="E748" s="2" t="str">
        <f t="shared" si="22"/>
        <v>2005-Texas</v>
      </c>
      <c r="F748" s="2" t="s">
        <v>21</v>
      </c>
      <c r="G748" s="2" t="s">
        <v>51</v>
      </c>
      <c r="H748" s="2" t="s">
        <v>52</v>
      </c>
      <c r="I748" t="str">
        <f>CONCATENATE(B748,"-",G748)</f>
        <v>2005-Big 12</v>
      </c>
      <c r="J748" t="s">
        <v>56</v>
      </c>
      <c r="K748">
        <v>13</v>
      </c>
      <c r="L748">
        <v>0</v>
      </c>
      <c r="M748" s="6">
        <f t="shared" si="23"/>
        <v>1</v>
      </c>
      <c r="N748" s="3">
        <v>0.39861486497109155</v>
      </c>
      <c r="O748" s="4">
        <v>297.974790116387</v>
      </c>
      <c r="P748" s="5">
        <v>1</v>
      </c>
      <c r="Q748" s="6">
        <v>0.34249449210738142</v>
      </c>
      <c r="R748" s="5">
        <v>1</v>
      </c>
      <c r="S748" s="4">
        <v>279.72297299421831</v>
      </c>
      <c r="T748" s="4">
        <v>133.76218134915942</v>
      </c>
      <c r="U748" s="5">
        <v>3</v>
      </c>
      <c r="V748" s="4">
        <v>164.21260876722758</v>
      </c>
      <c r="W748" s="5">
        <v>1</v>
      </c>
      <c r="X748" s="6"/>
      <c r="Y748" s="5"/>
      <c r="Z748" s="6"/>
      <c r="AA748" s="5"/>
      <c r="AB748" s="3"/>
      <c r="AC748" s="5"/>
      <c r="AD748" s="3"/>
      <c r="AE748" s="5"/>
      <c r="AF748" s="3"/>
      <c r="AG748" s="5"/>
      <c r="AH748" s="6"/>
      <c r="AI748" s="5"/>
    </row>
    <row r="749" spans="1:35">
      <c r="A749">
        <v>155</v>
      </c>
      <c r="B749">
        <v>2006</v>
      </c>
      <c r="C749">
        <v>21</v>
      </c>
      <c r="D749" t="s">
        <v>173</v>
      </c>
      <c r="E749" s="2" t="str">
        <f t="shared" si="22"/>
        <v>2006-Texas</v>
      </c>
      <c r="F749" s="2" t="s">
        <v>21</v>
      </c>
      <c r="G749" s="2" t="s">
        <v>51</v>
      </c>
      <c r="H749" s="2" t="s">
        <v>52</v>
      </c>
      <c r="I749" t="str">
        <f>CONCATENATE(B749,"-",G749)</f>
        <v>2006-Big 12</v>
      </c>
      <c r="J749" t="s">
        <v>27</v>
      </c>
      <c r="K749">
        <v>10</v>
      </c>
      <c r="L749">
        <v>3</v>
      </c>
      <c r="M749" s="6">
        <f t="shared" si="23"/>
        <v>0.76923076923076927</v>
      </c>
      <c r="N749" s="3">
        <v>0.16412978618303284</v>
      </c>
      <c r="O749" s="4">
        <v>235.25923160452902</v>
      </c>
      <c r="P749" s="5">
        <v>21</v>
      </c>
      <c r="Q749" s="6">
        <v>0.18509403641594402</v>
      </c>
      <c r="R749" s="5">
        <v>17</v>
      </c>
      <c r="S749" s="4">
        <v>232.82595723660657</v>
      </c>
      <c r="T749" s="4">
        <v>121.09242164675396</v>
      </c>
      <c r="U749" s="5">
        <v>14</v>
      </c>
      <c r="V749" s="4">
        <v>114.16680995777506</v>
      </c>
      <c r="W749" s="5">
        <v>27</v>
      </c>
    </row>
    <row r="750" spans="1:35">
      <c r="A750">
        <v>135</v>
      </c>
      <c r="B750">
        <v>2007</v>
      </c>
      <c r="C750">
        <v>18</v>
      </c>
      <c r="D750" t="s">
        <v>173</v>
      </c>
      <c r="E750" s="2" t="str">
        <f t="shared" si="22"/>
        <v>2007-Texas</v>
      </c>
      <c r="F750" s="2" t="s">
        <v>21</v>
      </c>
      <c r="G750" s="2" t="s">
        <v>51</v>
      </c>
      <c r="H750" s="2" t="s">
        <v>52</v>
      </c>
      <c r="I750" t="str">
        <f>CONCATENATE(B750,"-",G750)</f>
        <v>2007-Big 12</v>
      </c>
      <c r="J750" t="s">
        <v>27</v>
      </c>
      <c r="K750">
        <v>10</v>
      </c>
      <c r="L750">
        <v>3</v>
      </c>
      <c r="M750" s="6">
        <f t="shared" si="23"/>
        <v>0.76923076923076927</v>
      </c>
      <c r="N750" s="3">
        <v>0.17757850076533982</v>
      </c>
      <c r="O750" s="4">
        <v>236.03809839475724</v>
      </c>
      <c r="P750" s="5">
        <v>15</v>
      </c>
      <c r="Q750" s="6">
        <v>0.126</v>
      </c>
      <c r="R750" s="5">
        <v>26</v>
      </c>
      <c r="S750" s="4">
        <v>235.51570015306797</v>
      </c>
      <c r="T750" s="4">
        <v>119.97052993724752</v>
      </c>
      <c r="U750" s="5">
        <v>11</v>
      </c>
      <c r="V750" s="4">
        <v>116.06756845750972</v>
      </c>
      <c r="W750" s="5">
        <v>21</v>
      </c>
      <c r="X750" s="6">
        <v>0.28799999999999998</v>
      </c>
      <c r="Y750" s="5">
        <v>23</v>
      </c>
      <c r="Z750" s="6">
        <v>-0.158</v>
      </c>
      <c r="AA750" s="5">
        <v>47</v>
      </c>
      <c r="AB750" s="3">
        <v>9.6239545497359261E-2</v>
      </c>
      <c r="AC750" s="5">
        <v>18</v>
      </c>
      <c r="AD750" s="3">
        <v>6.2617112657740143E-2</v>
      </c>
      <c r="AE750" s="5">
        <v>32</v>
      </c>
      <c r="AF750" s="3">
        <v>1.8721842610240388E-2</v>
      </c>
      <c r="AG750" s="5">
        <v>20</v>
      </c>
      <c r="AH750" s="6">
        <v>0.51800000000000002</v>
      </c>
      <c r="AI750" s="5">
        <v>32</v>
      </c>
    </row>
    <row r="751" spans="1:35">
      <c r="A751">
        <v>14</v>
      </c>
      <c r="B751">
        <v>2008</v>
      </c>
      <c r="C751">
        <v>3</v>
      </c>
      <c r="D751" t="s">
        <v>173</v>
      </c>
      <c r="E751" s="2" t="str">
        <f t="shared" si="22"/>
        <v>2008-Texas</v>
      </c>
      <c r="F751" s="2" t="s">
        <v>21</v>
      </c>
      <c r="G751" s="2" t="s">
        <v>51</v>
      </c>
      <c r="H751" s="2" t="s">
        <v>52</v>
      </c>
      <c r="I751" t="str">
        <f>CONCATENATE(B751,"-",G751)</f>
        <v>2008-Big 12</v>
      </c>
      <c r="J751" t="s">
        <v>28</v>
      </c>
      <c r="K751">
        <v>12</v>
      </c>
      <c r="L751">
        <v>1</v>
      </c>
      <c r="M751" s="6">
        <f t="shared" si="23"/>
        <v>0.92307692307692313</v>
      </c>
      <c r="N751" s="3">
        <v>0.36503899932073997</v>
      </c>
      <c r="O751" s="4">
        <v>268.6136920904205</v>
      </c>
      <c r="P751" s="5">
        <v>6</v>
      </c>
      <c r="Q751" s="6">
        <v>0.27200000000000002</v>
      </c>
      <c r="R751" s="5">
        <v>4</v>
      </c>
      <c r="S751" s="4">
        <v>273.00779986414801</v>
      </c>
      <c r="T751" s="4">
        <v>133.37975306901052</v>
      </c>
      <c r="U751" s="5">
        <v>5</v>
      </c>
      <c r="V751" s="4">
        <v>135.23393902140998</v>
      </c>
      <c r="W751" s="5">
        <v>6</v>
      </c>
      <c r="X751" s="6">
        <v>0.627</v>
      </c>
      <c r="Y751" s="5">
        <v>14</v>
      </c>
      <c r="Z751" s="6">
        <v>-0.44600000000000001</v>
      </c>
      <c r="AA751" s="5">
        <v>9</v>
      </c>
      <c r="AB751" s="3">
        <v>0.18812525325667459</v>
      </c>
      <c r="AC751" s="5">
        <v>4</v>
      </c>
      <c r="AD751" s="3">
        <v>0.16033345379825301</v>
      </c>
      <c r="AE751" s="5">
        <v>6</v>
      </c>
      <c r="AF751" s="3">
        <v>1.6580292265812344E-2</v>
      </c>
      <c r="AG751" s="5">
        <v>23</v>
      </c>
      <c r="AH751" s="6">
        <v>0.53100000000000003</v>
      </c>
      <c r="AI751" s="5">
        <v>24</v>
      </c>
    </row>
    <row r="752" spans="1:35">
      <c r="A752">
        <v>11</v>
      </c>
      <c r="B752">
        <v>2009</v>
      </c>
      <c r="C752">
        <v>3</v>
      </c>
      <c r="D752" t="s">
        <v>173</v>
      </c>
      <c r="E752" s="2" t="str">
        <f t="shared" si="22"/>
        <v>2009-Texas</v>
      </c>
      <c r="F752" s="2" t="s">
        <v>21</v>
      </c>
      <c r="G752" s="2" t="s">
        <v>51</v>
      </c>
      <c r="H752" s="2" t="s">
        <v>52</v>
      </c>
      <c r="I752" t="str">
        <f>CONCATENATE(B752,"-",G752)</f>
        <v>2009-Big 12</v>
      </c>
      <c r="J752" t="s">
        <v>29</v>
      </c>
      <c r="K752">
        <v>13</v>
      </c>
      <c r="L752">
        <v>1</v>
      </c>
      <c r="M752" s="6">
        <f t="shared" si="23"/>
        <v>0.9285714285714286</v>
      </c>
      <c r="N752" s="3">
        <v>0.37869484694197703</v>
      </c>
      <c r="O752" s="4">
        <v>280.49833394033249</v>
      </c>
      <c r="P752" s="5">
        <v>3</v>
      </c>
      <c r="Q752" s="6">
        <v>0.23100000000000001</v>
      </c>
      <c r="R752" s="5">
        <v>6</v>
      </c>
      <c r="S752" s="4">
        <v>275.73896938839539</v>
      </c>
      <c r="T752" s="4">
        <v>129.73489481127874</v>
      </c>
      <c r="U752" s="5">
        <v>4</v>
      </c>
      <c r="V752" s="4">
        <v>150.76343912905375</v>
      </c>
      <c r="W752" s="5">
        <v>2</v>
      </c>
      <c r="X752" s="6">
        <v>0.35399999999999998</v>
      </c>
      <c r="Y752" s="5">
        <v>14</v>
      </c>
      <c r="Z752" s="6">
        <v>-0.52100000000000002</v>
      </c>
      <c r="AA752" s="5">
        <v>9</v>
      </c>
      <c r="AB752" s="3">
        <v>0.12890839430926926</v>
      </c>
      <c r="AC752" s="5">
        <v>9</v>
      </c>
      <c r="AD752" s="3">
        <v>0.2139566628410009</v>
      </c>
      <c r="AE752" s="5">
        <v>5</v>
      </c>
      <c r="AF752" s="3">
        <v>3.5829789791706874E-2</v>
      </c>
      <c r="AG752" s="5">
        <v>5</v>
      </c>
      <c r="AH752" s="6">
        <v>0.55000000000000004</v>
      </c>
      <c r="AI752" s="5">
        <v>9</v>
      </c>
    </row>
    <row r="753" spans="1:35">
      <c r="A753">
        <v>502</v>
      </c>
      <c r="B753">
        <v>2010</v>
      </c>
      <c r="C753">
        <v>65</v>
      </c>
      <c r="D753" t="s">
        <v>173</v>
      </c>
      <c r="E753" s="2" t="str">
        <f t="shared" si="22"/>
        <v>2010-Texas</v>
      </c>
      <c r="F753" s="2" t="s">
        <v>21</v>
      </c>
      <c r="G753" s="2" t="s">
        <v>51</v>
      </c>
      <c r="H753" s="2" t="s">
        <v>52</v>
      </c>
      <c r="I753" t="str">
        <f>CONCATENATE(B753,"-",G753)</f>
        <v>2010-Big 12</v>
      </c>
      <c r="J753" t="s">
        <v>17</v>
      </c>
      <c r="K753">
        <v>5</v>
      </c>
      <c r="L753">
        <v>7</v>
      </c>
      <c r="M753" s="6">
        <f t="shared" si="23"/>
        <v>0.41666666666666669</v>
      </c>
      <c r="N753" s="3">
        <v>-1.8857239480669117E-2</v>
      </c>
      <c r="O753" s="4">
        <v>205.53317724926427</v>
      </c>
      <c r="P753" s="5">
        <v>59</v>
      </c>
      <c r="Q753" s="6">
        <v>-3.7999999999999999E-2</v>
      </c>
      <c r="R753" s="5">
        <v>72</v>
      </c>
      <c r="S753" s="4">
        <v>196.22855210386618</v>
      </c>
      <c r="T753" s="4">
        <v>91.802008210875329</v>
      </c>
      <c r="U753" s="5">
        <v>88</v>
      </c>
      <c r="V753" s="4">
        <v>113.73116903838893</v>
      </c>
      <c r="W753" s="5">
        <v>31</v>
      </c>
      <c r="X753" s="6">
        <v>-0.33100000000000002</v>
      </c>
      <c r="Y753" s="5">
        <v>104</v>
      </c>
      <c r="Z753" s="6">
        <v>-0.23699999999999999</v>
      </c>
      <c r="AA753" s="5">
        <v>31</v>
      </c>
      <c r="AB753" s="3">
        <v>-8.5505635565050364E-2</v>
      </c>
      <c r="AC753" s="5">
        <v>100</v>
      </c>
      <c r="AD753" s="3">
        <v>6.9188347727270907E-2</v>
      </c>
      <c r="AE753" s="5">
        <v>31</v>
      </c>
      <c r="AF753" s="3">
        <v>-2.5399516428896598E-3</v>
      </c>
      <c r="AG753" s="5">
        <v>71</v>
      </c>
      <c r="AH753" s="6">
        <v>0.497</v>
      </c>
      <c r="AI753" s="5">
        <v>64</v>
      </c>
    </row>
    <row r="754" spans="1:35">
      <c r="A754">
        <v>180</v>
      </c>
      <c r="B754">
        <v>2011</v>
      </c>
      <c r="C754">
        <v>21</v>
      </c>
      <c r="D754" t="s">
        <v>173</v>
      </c>
      <c r="E754" s="2" t="str">
        <f t="shared" si="22"/>
        <v>2011-Texas</v>
      </c>
      <c r="F754" s="2" t="s">
        <v>21</v>
      </c>
      <c r="G754" s="2" t="s">
        <v>51</v>
      </c>
      <c r="H754" s="2" t="s">
        <v>51</v>
      </c>
      <c r="I754" t="str">
        <f>CONCATENATE(B754,"-",G754)</f>
        <v>2011-Big 12</v>
      </c>
      <c r="J754" s="4" t="s">
        <v>11</v>
      </c>
      <c r="K754">
        <v>8</v>
      </c>
      <c r="L754">
        <v>5</v>
      </c>
      <c r="M754" s="6">
        <f t="shared" si="23"/>
        <v>0.61538461538461542</v>
      </c>
      <c r="N754" s="3">
        <v>0.14726163809169418</v>
      </c>
      <c r="O754" s="4">
        <v>226.82888569628585</v>
      </c>
      <c r="P754" s="5">
        <v>27</v>
      </c>
      <c r="Q754" s="6">
        <v>0.114</v>
      </c>
      <c r="R754" s="5">
        <v>28</v>
      </c>
      <c r="S754" s="4">
        <v>229.45232761833884</v>
      </c>
      <c r="T754" s="4">
        <v>92.951745168891605</v>
      </c>
      <c r="U754" s="5">
        <v>84</v>
      </c>
      <c r="V754" s="4">
        <v>133.87714052739423</v>
      </c>
      <c r="W754" s="5">
        <v>9</v>
      </c>
      <c r="X754" s="6">
        <v>-8.1000000000000003E-2</v>
      </c>
      <c r="Y754" s="5">
        <v>70</v>
      </c>
      <c r="Z754" s="6">
        <v>-0.52300000000000002</v>
      </c>
      <c r="AA754" s="5">
        <v>9</v>
      </c>
      <c r="AB754" s="3">
        <v>-3.9008236442639302E-2</v>
      </c>
      <c r="AC754" s="5">
        <v>81</v>
      </c>
      <c r="AD754" s="3">
        <v>0.16655735095045404</v>
      </c>
      <c r="AE754" s="5">
        <v>6</v>
      </c>
      <c r="AF754" s="3">
        <v>1.971252358387943E-2</v>
      </c>
      <c r="AG754" s="5">
        <v>15</v>
      </c>
      <c r="AH754" s="6">
        <v>0.501</v>
      </c>
      <c r="AI754" s="5">
        <v>57</v>
      </c>
    </row>
    <row r="755" spans="1:35">
      <c r="A755">
        <v>90</v>
      </c>
      <c r="B755">
        <v>2012</v>
      </c>
      <c r="C755">
        <v>24</v>
      </c>
      <c r="D755" t="s">
        <v>173</v>
      </c>
      <c r="E755" s="2" t="str">
        <f t="shared" si="22"/>
        <v>2012-Texas</v>
      </c>
      <c r="F755" s="2" t="s">
        <v>21</v>
      </c>
      <c r="G755" s="2" t="s">
        <v>51</v>
      </c>
      <c r="H755" s="2" t="s">
        <v>51</v>
      </c>
      <c r="I755" t="str">
        <f>CONCATENATE(B755,"-",G755)</f>
        <v>2012-Big 12</v>
      </c>
      <c r="J755" s="4" t="s">
        <v>10</v>
      </c>
      <c r="K755">
        <v>9</v>
      </c>
      <c r="L755">
        <v>4</v>
      </c>
      <c r="M755" s="6">
        <f t="shared" si="23"/>
        <v>0.69230769230769229</v>
      </c>
      <c r="N755" s="3">
        <v>0.15613090743137187</v>
      </c>
      <c r="O755" s="4">
        <v>220.63163846268276</v>
      </c>
      <c r="P755" s="5">
        <v>36</v>
      </c>
      <c r="Q755" s="6">
        <v>0.17299999999999999</v>
      </c>
      <c r="R755" s="5">
        <v>17</v>
      </c>
      <c r="S755" s="4">
        <v>231.22618148627438</v>
      </c>
      <c r="T755" s="4">
        <v>113.25061244349727</v>
      </c>
      <c r="U755" s="5">
        <v>24</v>
      </c>
      <c r="V755" s="4">
        <v>107.38102601918547</v>
      </c>
      <c r="W755" s="5">
        <v>32</v>
      </c>
      <c r="X755" s="6">
        <v>0.4</v>
      </c>
      <c r="Y755" s="5">
        <v>16</v>
      </c>
      <c r="Z755" s="6">
        <v>-0.19800000000000001</v>
      </c>
      <c r="AA755" s="5">
        <v>38</v>
      </c>
      <c r="AB755" s="3">
        <v>9.4797004906237617E-2</v>
      </c>
      <c r="AC755" s="5">
        <v>18</v>
      </c>
      <c r="AD755" s="3">
        <v>4.4944832387387508E-2</v>
      </c>
      <c r="AE755" s="5">
        <v>40</v>
      </c>
      <c r="AF755" s="3">
        <v>1.6389070137746736E-2</v>
      </c>
      <c r="AG755" s="5">
        <v>30</v>
      </c>
      <c r="AH755" s="6">
        <v>0.53400000000000003</v>
      </c>
      <c r="AI755" s="5">
        <v>21</v>
      </c>
    </row>
    <row r="756" spans="1:35">
      <c r="A756">
        <v>427</v>
      </c>
      <c r="B756">
        <v>2005</v>
      </c>
      <c r="C756">
        <v>53</v>
      </c>
      <c r="D756" t="s">
        <v>174</v>
      </c>
      <c r="E756" s="2" t="str">
        <f t="shared" si="22"/>
        <v>2005-Texas A&amp;M</v>
      </c>
      <c r="F756" s="2" t="s">
        <v>21</v>
      </c>
      <c r="G756" s="2" t="s">
        <v>51</v>
      </c>
      <c r="H756" s="2" t="s">
        <v>52</v>
      </c>
      <c r="I756" t="str">
        <f>CONCATENATE(B756,"-",G756)</f>
        <v>2005-Big 12</v>
      </c>
      <c r="J756" t="s">
        <v>53</v>
      </c>
      <c r="K756">
        <v>5</v>
      </c>
      <c r="L756">
        <v>6</v>
      </c>
      <c r="M756" s="6">
        <f t="shared" si="23"/>
        <v>0.45454545454545453</v>
      </c>
      <c r="N756" s="3">
        <v>1.8786472608566383E-2</v>
      </c>
      <c r="O756" s="4">
        <v>215.22865999201926</v>
      </c>
      <c r="P756" s="5">
        <v>38</v>
      </c>
      <c r="Q756" s="6">
        <v>-1.3189489282982893E-2</v>
      </c>
      <c r="R756" s="5">
        <v>66</v>
      </c>
      <c r="S756" s="4">
        <v>203.75729452171328</v>
      </c>
      <c r="T756" s="4">
        <v>120.88903837388901</v>
      </c>
      <c r="U756" s="5">
        <v>15</v>
      </c>
      <c r="V756" s="4">
        <v>94.339621618130266</v>
      </c>
      <c r="W756" s="5">
        <v>78</v>
      </c>
      <c r="X756" s="6"/>
      <c r="Y756" s="5"/>
      <c r="Z756" s="6"/>
      <c r="AA756" s="5"/>
      <c r="AB756" s="3"/>
      <c r="AC756" s="5"/>
      <c r="AD756" s="3"/>
      <c r="AE756" s="5"/>
      <c r="AF756" s="3"/>
      <c r="AG756" s="5"/>
      <c r="AH756" s="6"/>
      <c r="AI756" s="5"/>
    </row>
    <row r="757" spans="1:35">
      <c r="A757">
        <v>254</v>
      </c>
      <c r="B757">
        <v>2006</v>
      </c>
      <c r="C757">
        <v>29</v>
      </c>
      <c r="D757" t="s">
        <v>174</v>
      </c>
      <c r="E757" s="2" t="str">
        <f t="shared" si="22"/>
        <v>2006-Texas A&amp;M</v>
      </c>
      <c r="F757" s="2" t="s">
        <v>21</v>
      </c>
      <c r="G757" s="2" t="s">
        <v>51</v>
      </c>
      <c r="H757" s="2" t="s">
        <v>52</v>
      </c>
      <c r="I757" t="str">
        <f>CONCATENATE(B757,"-",G757)</f>
        <v>2006-Big 12</v>
      </c>
      <c r="J757" t="s">
        <v>10</v>
      </c>
      <c r="K757">
        <v>9</v>
      </c>
      <c r="L757">
        <v>4</v>
      </c>
      <c r="M757" s="6">
        <f t="shared" si="23"/>
        <v>0.69230769230769229</v>
      </c>
      <c r="N757" s="3">
        <v>0.10308693903382334</v>
      </c>
      <c r="O757" s="4">
        <v>222.99573581857891</v>
      </c>
      <c r="P757" s="5">
        <v>33</v>
      </c>
      <c r="Q757" s="6">
        <v>0.12259880170184456</v>
      </c>
      <c r="R757" s="5">
        <v>27</v>
      </c>
      <c r="S757" s="4">
        <v>220.61738780676467</v>
      </c>
      <c r="T757" s="4">
        <v>116.62073390132592</v>
      </c>
      <c r="U757" s="5">
        <v>23</v>
      </c>
      <c r="V757" s="4">
        <v>106.37500191725302</v>
      </c>
      <c r="W757" s="5">
        <v>43</v>
      </c>
    </row>
    <row r="758" spans="1:35">
      <c r="A758">
        <v>498</v>
      </c>
      <c r="B758">
        <v>2007</v>
      </c>
      <c r="C758">
        <v>60</v>
      </c>
      <c r="D758" t="s">
        <v>174</v>
      </c>
      <c r="E758" s="2" t="str">
        <f t="shared" si="22"/>
        <v>2007-Texas A&amp;M</v>
      </c>
      <c r="F758" s="2" t="s">
        <v>21</v>
      </c>
      <c r="G758" s="2" t="s">
        <v>51</v>
      </c>
      <c r="H758" s="2" t="s">
        <v>52</v>
      </c>
      <c r="I758" t="str">
        <f>CONCATENATE(B758,"-",G758)</f>
        <v>2007-Big 12</v>
      </c>
      <c r="J758" t="s">
        <v>12</v>
      </c>
      <c r="K758">
        <v>7</v>
      </c>
      <c r="L758">
        <v>6</v>
      </c>
      <c r="M758" s="6">
        <f t="shared" si="23"/>
        <v>0.53846153846153844</v>
      </c>
      <c r="N758" s="3">
        <v>-1.694588761448617E-2</v>
      </c>
      <c r="O758" s="4">
        <v>214.4003267100037</v>
      </c>
      <c r="P758" s="5">
        <v>42</v>
      </c>
      <c r="Q758" s="6">
        <v>-3.5000000000000003E-2</v>
      </c>
      <c r="R758" s="5">
        <v>67</v>
      </c>
      <c r="S758" s="4">
        <v>196.61082247710277</v>
      </c>
      <c r="T758" s="4">
        <v>108.40340290570143</v>
      </c>
      <c r="U758" s="5">
        <v>41</v>
      </c>
      <c r="V758" s="4">
        <v>105.99692380430226</v>
      </c>
      <c r="W758" s="5">
        <v>47</v>
      </c>
      <c r="X758" s="6">
        <v>-8.3000000000000004E-2</v>
      </c>
      <c r="Y758" s="5">
        <v>70</v>
      </c>
      <c r="Z758" s="6">
        <v>0.18099999999999999</v>
      </c>
      <c r="AA758" s="5">
        <v>81</v>
      </c>
      <c r="AB758" s="3">
        <v>2.2386262695461181E-3</v>
      </c>
      <c r="AC758" s="5">
        <v>54</v>
      </c>
      <c r="AD758" s="3">
        <v>-2.1846644725302688E-2</v>
      </c>
      <c r="AE758" s="5">
        <v>66</v>
      </c>
      <c r="AF758" s="3">
        <v>2.662130841270401E-3</v>
      </c>
      <c r="AG758" s="5">
        <v>59</v>
      </c>
      <c r="AH758" s="6">
        <v>0.503</v>
      </c>
      <c r="AI758" s="5">
        <v>54</v>
      </c>
    </row>
    <row r="759" spans="1:35">
      <c r="A759">
        <v>829</v>
      </c>
      <c r="B759">
        <v>2008</v>
      </c>
      <c r="C759">
        <v>107</v>
      </c>
      <c r="D759" t="s">
        <v>174</v>
      </c>
      <c r="E759" s="2" t="str">
        <f t="shared" si="22"/>
        <v>2008-Texas A&amp;M</v>
      </c>
      <c r="F759" s="2" t="s">
        <v>21</v>
      </c>
      <c r="G759" s="2" t="s">
        <v>51</v>
      </c>
      <c r="H759" s="2" t="s">
        <v>52</v>
      </c>
      <c r="I759" t="str">
        <f>CONCATENATE(B759,"-",G759)</f>
        <v>2008-Big 12</v>
      </c>
      <c r="J759" t="s">
        <v>9</v>
      </c>
      <c r="K759">
        <v>4</v>
      </c>
      <c r="L759">
        <v>8</v>
      </c>
      <c r="M759" s="6">
        <f t="shared" si="23"/>
        <v>0.33333333333333331</v>
      </c>
      <c r="N759" s="3">
        <v>-0.18441357674062239</v>
      </c>
      <c r="O759" s="4">
        <v>182.876613384986</v>
      </c>
      <c r="P759" s="5">
        <v>98</v>
      </c>
      <c r="Q759" s="6">
        <v>-0.189</v>
      </c>
      <c r="R759" s="5">
        <v>113</v>
      </c>
      <c r="S759" s="4">
        <v>163.11728465187554</v>
      </c>
      <c r="T759" s="4">
        <v>95.091704444146046</v>
      </c>
      <c r="U759" s="5">
        <v>83</v>
      </c>
      <c r="V759" s="4">
        <v>87.784908940839941</v>
      </c>
      <c r="W759" s="5">
        <v>106</v>
      </c>
      <c r="X759" s="6">
        <v>-2.5999999999999999E-2</v>
      </c>
      <c r="Y759" s="5">
        <v>32</v>
      </c>
      <c r="Z759" s="6">
        <v>0.62</v>
      </c>
      <c r="AA759" s="5">
        <v>74</v>
      </c>
      <c r="AB759" s="3">
        <v>-2.6090500703654432E-2</v>
      </c>
      <c r="AC759" s="5">
        <v>72</v>
      </c>
      <c r="AD759" s="3">
        <v>-0.1471758171544412</v>
      </c>
      <c r="AE759" s="5">
        <v>117</v>
      </c>
      <c r="AF759" s="3">
        <v>-1.1147258882526776E-2</v>
      </c>
      <c r="AG759" s="5">
        <v>83</v>
      </c>
      <c r="AH759" s="6">
        <v>0.46</v>
      </c>
      <c r="AI759" s="5">
        <v>108</v>
      </c>
    </row>
    <row r="760" spans="1:35">
      <c r="A760">
        <v>357</v>
      </c>
      <c r="B760">
        <v>2009</v>
      </c>
      <c r="C760">
        <v>47</v>
      </c>
      <c r="D760" t="s">
        <v>174</v>
      </c>
      <c r="E760" s="2" t="str">
        <f t="shared" si="22"/>
        <v>2009-Texas A&amp;M</v>
      </c>
      <c r="F760" s="2" t="s">
        <v>21</v>
      </c>
      <c r="G760" s="2" t="s">
        <v>51</v>
      </c>
      <c r="H760" s="2" t="s">
        <v>52</v>
      </c>
      <c r="I760" t="str">
        <f>CONCATENATE(B760,"-",G760)</f>
        <v>2009-Big 12</v>
      </c>
      <c r="J760" t="s">
        <v>13</v>
      </c>
      <c r="K760">
        <v>6</v>
      </c>
      <c r="L760">
        <v>7</v>
      </c>
      <c r="M760" s="6">
        <f t="shared" si="23"/>
        <v>0.46153846153846156</v>
      </c>
      <c r="N760" s="3">
        <v>5.083004046911703E-2</v>
      </c>
      <c r="O760" s="4">
        <v>231.318850951228</v>
      </c>
      <c r="P760" s="5">
        <v>20</v>
      </c>
      <c r="Q760" s="6">
        <v>-2.3E-2</v>
      </c>
      <c r="R760" s="5">
        <v>67</v>
      </c>
      <c r="S760" s="4">
        <v>210.16600809382339</v>
      </c>
      <c r="T760" s="4">
        <v>112.88129202884996</v>
      </c>
      <c r="U760" s="5">
        <v>33</v>
      </c>
      <c r="V760" s="4">
        <v>118.43755892237803</v>
      </c>
      <c r="W760" s="5">
        <v>20</v>
      </c>
      <c r="X760" s="6">
        <v>0.20699999999999999</v>
      </c>
      <c r="Y760" s="5">
        <v>32</v>
      </c>
      <c r="Z760" s="6">
        <v>0.115</v>
      </c>
      <c r="AA760" s="5">
        <v>74</v>
      </c>
      <c r="AB760" s="3">
        <v>5.8604636156615438E-2</v>
      </c>
      <c r="AC760" s="5">
        <v>31</v>
      </c>
      <c r="AD760" s="3">
        <v>1.9789043914167723E-2</v>
      </c>
      <c r="AE760" s="5">
        <v>45</v>
      </c>
      <c r="AF760" s="3">
        <v>-2.7563639601666131E-2</v>
      </c>
      <c r="AG760" s="5">
        <v>110</v>
      </c>
      <c r="AH760" s="6">
        <v>0.46700000000000003</v>
      </c>
      <c r="AI760" s="5">
        <v>102</v>
      </c>
    </row>
    <row r="761" spans="1:35">
      <c r="A761">
        <v>122</v>
      </c>
      <c r="B761">
        <v>2010</v>
      </c>
      <c r="C761">
        <v>19</v>
      </c>
      <c r="D761" t="s">
        <v>174</v>
      </c>
      <c r="E761" s="2" t="str">
        <f t="shared" si="22"/>
        <v>2010-Texas A&amp;M</v>
      </c>
      <c r="F761" s="2" t="s">
        <v>21</v>
      </c>
      <c r="G761" s="2" t="s">
        <v>51</v>
      </c>
      <c r="H761" s="2" t="s">
        <v>52</v>
      </c>
      <c r="I761" t="str">
        <f>CONCATENATE(B761,"-",G761)</f>
        <v>2010-Big 12</v>
      </c>
      <c r="J761" t="s">
        <v>10</v>
      </c>
      <c r="K761">
        <v>9</v>
      </c>
      <c r="L761">
        <v>4</v>
      </c>
      <c r="M761" s="6">
        <f t="shared" si="23"/>
        <v>0.69230769230769229</v>
      </c>
      <c r="N761" s="3">
        <v>0.18837195278314359</v>
      </c>
      <c r="O761" s="4">
        <v>236.89298149351939</v>
      </c>
      <c r="P761" s="5">
        <v>17</v>
      </c>
      <c r="Q761" s="6">
        <v>0.12</v>
      </c>
      <c r="R761" s="5">
        <v>28</v>
      </c>
      <c r="S761" s="4">
        <v>237.67439055662871</v>
      </c>
      <c r="T761" s="4">
        <v>111.7092256429647</v>
      </c>
      <c r="U761" s="5">
        <v>21</v>
      </c>
      <c r="V761" s="4">
        <v>125.1837558505547</v>
      </c>
      <c r="W761" s="5">
        <v>7</v>
      </c>
      <c r="X761" s="6">
        <v>0.19600000000000001</v>
      </c>
      <c r="Y761" s="5">
        <v>31</v>
      </c>
      <c r="Z761" s="6">
        <v>-0.40600000000000003</v>
      </c>
      <c r="AA761" s="5">
        <v>14</v>
      </c>
      <c r="AB761" s="3">
        <v>5.7463287728294191E-2</v>
      </c>
      <c r="AC761" s="5">
        <v>33</v>
      </c>
      <c r="AD761" s="3">
        <v>0.12887016309253024</v>
      </c>
      <c r="AE761" s="5">
        <v>11</v>
      </c>
      <c r="AF761" s="3">
        <v>2.0385019623191647E-3</v>
      </c>
      <c r="AG761" s="5">
        <v>62</v>
      </c>
      <c r="AH761" s="6">
        <v>0.46</v>
      </c>
      <c r="AI761" s="5">
        <v>107</v>
      </c>
    </row>
    <row r="762" spans="1:35">
      <c r="A762">
        <v>100</v>
      </c>
      <c r="B762">
        <v>2011</v>
      </c>
      <c r="C762">
        <v>15</v>
      </c>
      <c r="D762" t="s">
        <v>174</v>
      </c>
      <c r="E762" s="2" t="str">
        <f t="shared" si="22"/>
        <v>2011-Texas A&amp;M</v>
      </c>
      <c r="F762" s="2" t="s">
        <v>21</v>
      </c>
      <c r="G762" s="2" t="s">
        <v>51</v>
      </c>
      <c r="H762" s="2" t="s">
        <v>51</v>
      </c>
      <c r="I762" t="str">
        <f>CONCATENATE(B762,"-",G762)</f>
        <v>2011-Big 12</v>
      </c>
      <c r="J762" s="4" t="s">
        <v>12</v>
      </c>
      <c r="K762">
        <v>7</v>
      </c>
      <c r="L762">
        <v>6</v>
      </c>
      <c r="M762" s="6">
        <f t="shared" si="23"/>
        <v>0.53846153846153844</v>
      </c>
      <c r="N762" s="3">
        <v>0.21032043595855326</v>
      </c>
      <c r="O762" s="4">
        <v>241.27609613678607</v>
      </c>
      <c r="P762" s="5">
        <v>14</v>
      </c>
      <c r="Q762" s="6">
        <v>0.17</v>
      </c>
      <c r="R762" s="5">
        <v>16</v>
      </c>
      <c r="S762" s="4">
        <v>242.06408719171066</v>
      </c>
      <c r="T762" s="4">
        <v>120.38209105251285</v>
      </c>
      <c r="U762" s="5">
        <v>16</v>
      </c>
      <c r="V762" s="4">
        <v>120.89400508427323</v>
      </c>
      <c r="W762" s="5">
        <v>20</v>
      </c>
      <c r="X762" s="6">
        <v>0.35899999999999999</v>
      </c>
      <c r="Y762" s="5">
        <v>19</v>
      </c>
      <c r="Z762" s="6">
        <v>-0.29799999999999999</v>
      </c>
      <c r="AA762" s="5">
        <v>27</v>
      </c>
      <c r="AB762" s="3">
        <v>0.11043079015675419</v>
      </c>
      <c r="AC762" s="5">
        <v>19</v>
      </c>
      <c r="AD762" s="3">
        <v>9.385275355996979E-2</v>
      </c>
      <c r="AE762" s="5">
        <v>22</v>
      </c>
      <c r="AF762" s="3">
        <v>6.0368922418293008E-3</v>
      </c>
      <c r="AG762" s="5">
        <v>48</v>
      </c>
      <c r="AH762" s="6">
        <v>0.50700000000000001</v>
      </c>
      <c r="AI762" s="5">
        <v>46</v>
      </c>
    </row>
    <row r="763" spans="1:35">
      <c r="A763">
        <v>49</v>
      </c>
      <c r="B763">
        <v>2012</v>
      </c>
      <c r="C763">
        <v>3</v>
      </c>
      <c r="D763" t="s">
        <v>174</v>
      </c>
      <c r="E763" s="2" t="str">
        <f t="shared" si="22"/>
        <v>2012-Texas A&amp;M</v>
      </c>
      <c r="F763" s="2" t="s">
        <v>21</v>
      </c>
      <c r="G763" s="2" t="s">
        <v>22</v>
      </c>
      <c r="H763" s="2" t="s">
        <v>23</v>
      </c>
      <c r="I763" t="str">
        <f>CONCATENATE(B763,"-",G763)</f>
        <v>2012-SEC</v>
      </c>
      <c r="J763" s="4" t="s">
        <v>40</v>
      </c>
      <c r="K763">
        <v>11</v>
      </c>
      <c r="L763">
        <v>2</v>
      </c>
      <c r="M763" s="6">
        <f t="shared" si="23"/>
        <v>0.84615384615384615</v>
      </c>
      <c r="N763" s="3">
        <v>0.35089287695083943</v>
      </c>
      <c r="O763" s="4">
        <v>263.59275770945351</v>
      </c>
      <c r="P763" s="5">
        <v>3</v>
      </c>
      <c r="Q763" s="6">
        <v>0.29499999999999998</v>
      </c>
      <c r="R763" s="5">
        <v>3</v>
      </c>
      <c r="S763" s="4">
        <v>270.17857539016791</v>
      </c>
      <c r="T763" s="4">
        <v>138.12839406286488</v>
      </c>
      <c r="U763" s="5">
        <v>1</v>
      </c>
      <c r="V763" s="4">
        <v>125.46436364658865</v>
      </c>
      <c r="W763" s="5">
        <v>9</v>
      </c>
      <c r="X763" s="6">
        <v>0.80600000000000005</v>
      </c>
      <c r="Y763" s="5">
        <v>2</v>
      </c>
      <c r="Z763" s="6">
        <v>-0.41199999999999998</v>
      </c>
      <c r="AA763" s="5">
        <v>20</v>
      </c>
      <c r="AB763" s="3">
        <v>0.23087073252993157</v>
      </c>
      <c r="AC763" s="5">
        <v>1</v>
      </c>
      <c r="AD763" s="3">
        <v>0.13026531325699961</v>
      </c>
      <c r="AE763" s="5">
        <v>15</v>
      </c>
      <c r="AF763" s="3">
        <v>-1.0243168836091719E-2</v>
      </c>
      <c r="AG763" s="5">
        <v>89</v>
      </c>
      <c r="AH763" s="6">
        <v>0.504</v>
      </c>
      <c r="AI763" s="5">
        <v>57</v>
      </c>
    </row>
    <row r="764" spans="1:35">
      <c r="A764">
        <v>568</v>
      </c>
      <c r="B764">
        <v>2012</v>
      </c>
      <c r="C764">
        <v>99</v>
      </c>
      <c r="D764" t="s">
        <v>175</v>
      </c>
      <c r="E764" s="2" t="str">
        <f t="shared" si="22"/>
        <v>2012-Texas State</v>
      </c>
      <c r="F764" s="2" t="s">
        <v>6</v>
      </c>
      <c r="G764" s="2" t="s">
        <v>55</v>
      </c>
      <c r="H764" s="2" t="s">
        <v>55</v>
      </c>
      <c r="I764" t="str">
        <f>CONCATENATE(B764,"-",G764)</f>
        <v>2012-WAC</v>
      </c>
      <c r="J764" s="4" t="s">
        <v>9</v>
      </c>
      <c r="K764">
        <v>4</v>
      </c>
      <c r="L764">
        <v>8</v>
      </c>
      <c r="M764" s="6">
        <f t="shared" si="23"/>
        <v>0.33333333333333331</v>
      </c>
      <c r="N764" s="3">
        <v>-0.16794616227689652</v>
      </c>
      <c r="O764" s="4">
        <v>183.62459097373852</v>
      </c>
      <c r="P764" s="5">
        <v>94</v>
      </c>
      <c r="Q764" s="6">
        <v>-0.154</v>
      </c>
      <c r="R764" s="5">
        <v>104</v>
      </c>
      <c r="S764" s="4">
        <v>166.41076754462068</v>
      </c>
      <c r="T764" s="4">
        <v>94.164478984063621</v>
      </c>
      <c r="U764" s="5">
        <v>95</v>
      </c>
      <c r="V764" s="4">
        <v>89.460111989674914</v>
      </c>
      <c r="W764" s="5">
        <v>103</v>
      </c>
      <c r="X764" s="6">
        <v>-0.122</v>
      </c>
      <c r="Y764" s="5">
        <v>75</v>
      </c>
      <c r="Z764" s="6">
        <v>0.65100000000000002</v>
      </c>
      <c r="AA764" s="5">
        <v>123</v>
      </c>
      <c r="AB764" s="3">
        <v>-4.4893328888303462E-2</v>
      </c>
      <c r="AC764" s="5">
        <v>80</v>
      </c>
      <c r="AD764" s="3">
        <v>-0.14639445437383705</v>
      </c>
      <c r="AE764" s="5">
        <v>119</v>
      </c>
      <c r="AF764" s="3">
        <v>2.3341620985243994E-2</v>
      </c>
      <c r="AG764" s="5">
        <v>14</v>
      </c>
      <c r="AH764" s="6">
        <v>0.52700000000000002</v>
      </c>
      <c r="AI764" s="5">
        <v>27</v>
      </c>
    </row>
    <row r="765" spans="1:35">
      <c r="A765">
        <v>181</v>
      </c>
      <c r="B765">
        <v>2005</v>
      </c>
      <c r="C765">
        <v>19</v>
      </c>
      <c r="D765" t="s">
        <v>176</v>
      </c>
      <c r="E765" s="2" t="str">
        <f t="shared" si="22"/>
        <v>2005-Texas Tech</v>
      </c>
      <c r="F765" s="2" t="s">
        <v>21</v>
      </c>
      <c r="G765" s="2" t="s">
        <v>51</v>
      </c>
      <c r="H765" s="2" t="s">
        <v>52</v>
      </c>
      <c r="I765" t="str">
        <f>CONCATENATE(B765,"-",G765)</f>
        <v>2005-Big 12</v>
      </c>
      <c r="J765" t="s">
        <v>47</v>
      </c>
      <c r="K765">
        <v>9</v>
      </c>
      <c r="L765">
        <v>3</v>
      </c>
      <c r="M765" s="6">
        <f t="shared" si="23"/>
        <v>0.75</v>
      </c>
      <c r="N765" s="3">
        <v>0.14713750909351433</v>
      </c>
      <c r="O765" s="4">
        <v>234.59775478960449</v>
      </c>
      <c r="P765" s="5">
        <v>17</v>
      </c>
      <c r="Q765" s="6">
        <v>0.14895121251855242</v>
      </c>
      <c r="R765" s="5">
        <v>22</v>
      </c>
      <c r="S765" s="4">
        <v>229.42750181870286</v>
      </c>
      <c r="T765" s="4">
        <v>129.44765742737292</v>
      </c>
      <c r="U765" s="5">
        <v>7</v>
      </c>
      <c r="V765" s="4">
        <v>105.15009736223159</v>
      </c>
      <c r="W765" s="5">
        <v>40</v>
      </c>
      <c r="X765" s="6"/>
      <c r="Y765" s="5"/>
      <c r="Z765" s="6"/>
      <c r="AA765" s="5"/>
      <c r="AB765" s="3"/>
      <c r="AC765" s="5"/>
      <c r="AD765" s="3"/>
      <c r="AE765" s="5"/>
      <c r="AF765" s="3"/>
      <c r="AG765" s="5"/>
      <c r="AH765" s="6"/>
      <c r="AI765" s="5"/>
    </row>
    <row r="766" spans="1:35">
      <c r="A766">
        <v>315</v>
      </c>
      <c r="B766">
        <v>2006</v>
      </c>
      <c r="C766">
        <v>38</v>
      </c>
      <c r="D766" t="s">
        <v>176</v>
      </c>
      <c r="E766" s="2" t="str">
        <f t="shared" si="22"/>
        <v>2006-Texas Tech</v>
      </c>
      <c r="F766" s="2" t="s">
        <v>21</v>
      </c>
      <c r="G766" s="2" t="s">
        <v>51</v>
      </c>
      <c r="H766" s="2" t="s">
        <v>52</v>
      </c>
      <c r="I766" t="str">
        <f>CONCATENATE(B766,"-",G766)</f>
        <v>2006-Big 12</v>
      </c>
      <c r="J766" t="s">
        <v>11</v>
      </c>
      <c r="K766">
        <v>8</v>
      </c>
      <c r="L766">
        <v>5</v>
      </c>
      <c r="M766" s="6">
        <f t="shared" si="23"/>
        <v>0.61538461538461542</v>
      </c>
      <c r="N766" s="3">
        <v>7.2992455396496042E-2</v>
      </c>
      <c r="O766" s="4">
        <v>223.41823427697693</v>
      </c>
      <c r="P766" s="5">
        <v>32</v>
      </c>
      <c r="Q766" s="6">
        <v>6.0356840913019676E-2</v>
      </c>
      <c r="R766" s="5">
        <v>41</v>
      </c>
      <c r="S766" s="4">
        <v>214.59849107929921</v>
      </c>
      <c r="T766" s="4">
        <v>117.65985515913412</v>
      </c>
      <c r="U766" s="5">
        <v>20</v>
      </c>
      <c r="V766" s="4">
        <v>105.75837911784281</v>
      </c>
      <c r="W766" s="5">
        <v>46</v>
      </c>
    </row>
    <row r="767" spans="1:35">
      <c r="A767">
        <v>195</v>
      </c>
      <c r="B767">
        <v>2007</v>
      </c>
      <c r="C767">
        <v>26</v>
      </c>
      <c r="D767" t="s">
        <v>176</v>
      </c>
      <c r="E767" s="2" t="str">
        <f t="shared" si="22"/>
        <v>2007-Texas Tech</v>
      </c>
      <c r="F767" s="2" t="s">
        <v>21</v>
      </c>
      <c r="G767" s="2" t="s">
        <v>51</v>
      </c>
      <c r="H767" s="2" t="s">
        <v>52</v>
      </c>
      <c r="I767" t="str">
        <f>CONCATENATE(B767,"-",G767)</f>
        <v>2007-Big 12</v>
      </c>
      <c r="J767" t="s">
        <v>10</v>
      </c>
      <c r="K767">
        <v>9</v>
      </c>
      <c r="L767">
        <v>4</v>
      </c>
      <c r="M767" s="6">
        <f t="shared" si="23"/>
        <v>0.69230769230769229</v>
      </c>
      <c r="N767" s="3">
        <v>0.13965933799296831</v>
      </c>
      <c r="O767" s="4">
        <v>233.53831137566522</v>
      </c>
      <c r="P767" s="5">
        <v>18</v>
      </c>
      <c r="Q767" s="6">
        <v>0.1</v>
      </c>
      <c r="R767" s="5">
        <v>32</v>
      </c>
      <c r="S767" s="4">
        <v>227.93186759859367</v>
      </c>
      <c r="T767" s="4">
        <v>121.63344904319347</v>
      </c>
      <c r="U767" s="5">
        <v>9</v>
      </c>
      <c r="V767" s="4">
        <v>111.90486233247178</v>
      </c>
      <c r="W767" s="5">
        <v>31</v>
      </c>
      <c r="X767" s="6">
        <v>0.47199999999999998</v>
      </c>
      <c r="Y767" s="5">
        <v>7</v>
      </c>
      <c r="Z767" s="6">
        <v>0.14499999999999999</v>
      </c>
      <c r="AA767" s="5">
        <v>78</v>
      </c>
      <c r="AB767" s="3">
        <v>0.13166132329187324</v>
      </c>
      <c r="AC767" s="5">
        <v>7</v>
      </c>
      <c r="AD767" s="3">
        <v>3.70194902842748E-4</v>
      </c>
      <c r="AE767" s="5">
        <v>57</v>
      </c>
      <c r="AF767" s="3">
        <v>7.6278197982523228E-3</v>
      </c>
      <c r="AG767" s="5">
        <v>44</v>
      </c>
      <c r="AH767" s="6">
        <v>0.50800000000000001</v>
      </c>
      <c r="AI767" s="5">
        <v>43</v>
      </c>
    </row>
    <row r="768" spans="1:35">
      <c r="A768">
        <v>105</v>
      </c>
      <c r="B768">
        <v>2008</v>
      </c>
      <c r="C768">
        <v>13</v>
      </c>
      <c r="D768" t="s">
        <v>176</v>
      </c>
      <c r="E768" s="2" t="str">
        <f t="shared" si="22"/>
        <v>2008-Texas Tech</v>
      </c>
      <c r="F768" s="2" t="s">
        <v>21</v>
      </c>
      <c r="G768" s="2" t="s">
        <v>51</v>
      </c>
      <c r="H768" s="2" t="s">
        <v>52</v>
      </c>
      <c r="I768" t="str">
        <f>CONCATENATE(B768,"-",G768)</f>
        <v>2008-Big 12</v>
      </c>
      <c r="J768" t="s">
        <v>40</v>
      </c>
      <c r="K768">
        <v>11</v>
      </c>
      <c r="L768">
        <v>2</v>
      </c>
      <c r="M768" s="6">
        <f t="shared" si="23"/>
        <v>0.84615384615384615</v>
      </c>
      <c r="N768" s="3">
        <v>0.20723574915728693</v>
      </c>
      <c r="O768" s="4">
        <v>238.46626245393045</v>
      </c>
      <c r="P768" s="5">
        <v>14</v>
      </c>
      <c r="Q768" s="6">
        <v>0.16800000000000001</v>
      </c>
      <c r="R768" s="5">
        <v>15</v>
      </c>
      <c r="S768" s="4">
        <v>241.44714983145738</v>
      </c>
      <c r="T768" s="4">
        <v>124.17531425705988</v>
      </c>
      <c r="U768" s="5">
        <v>13</v>
      </c>
      <c r="V768" s="4">
        <v>114.29094819687054</v>
      </c>
      <c r="W768" s="5">
        <v>24</v>
      </c>
      <c r="X768" s="6">
        <v>0.51800000000000002</v>
      </c>
      <c r="Y768" s="5">
        <v>9</v>
      </c>
      <c r="Z768" s="6">
        <v>-0.26900000000000002</v>
      </c>
      <c r="AA768" s="5">
        <v>32</v>
      </c>
      <c r="AB768" s="3">
        <v>0.14467283923423641</v>
      </c>
      <c r="AC768" s="5">
        <v>7</v>
      </c>
      <c r="AD768" s="3">
        <v>7.3750339107856694E-2</v>
      </c>
      <c r="AE768" s="5">
        <v>25</v>
      </c>
      <c r="AF768" s="3">
        <v>-1.1187429184806155E-2</v>
      </c>
      <c r="AG768" s="5">
        <v>84</v>
      </c>
      <c r="AH768" s="6">
        <v>0.49</v>
      </c>
      <c r="AI768" s="5">
        <v>75</v>
      </c>
    </row>
    <row r="769" spans="1:35">
      <c r="A769">
        <v>127</v>
      </c>
      <c r="B769">
        <v>2009</v>
      </c>
      <c r="C769">
        <v>16</v>
      </c>
      <c r="D769" t="s">
        <v>176</v>
      </c>
      <c r="E769" s="2" t="str">
        <f t="shared" si="22"/>
        <v>2009-Texas Tech</v>
      </c>
      <c r="F769" s="2" t="s">
        <v>21</v>
      </c>
      <c r="G769" s="2" t="s">
        <v>51</v>
      </c>
      <c r="H769" s="2" t="s">
        <v>52</v>
      </c>
      <c r="I769" t="str">
        <f>CONCATENATE(B769,"-",G769)</f>
        <v>2009-Big 12</v>
      </c>
      <c r="J769" t="s">
        <v>10</v>
      </c>
      <c r="K769">
        <v>9</v>
      </c>
      <c r="L769">
        <v>4</v>
      </c>
      <c r="M769" s="6">
        <f t="shared" si="23"/>
        <v>0.69230769230769229</v>
      </c>
      <c r="N769" s="3">
        <v>0.18625488761961401</v>
      </c>
      <c r="O769" s="4">
        <v>236.75416200716785</v>
      </c>
      <c r="P769" s="5">
        <v>18</v>
      </c>
      <c r="Q769" s="6">
        <v>0.16300000000000001</v>
      </c>
      <c r="R769" s="5">
        <v>18</v>
      </c>
      <c r="S769" s="4">
        <v>237.25097752392281</v>
      </c>
      <c r="T769" s="4">
        <v>115.06927701452658</v>
      </c>
      <c r="U769" s="5">
        <v>29</v>
      </c>
      <c r="V769" s="4">
        <v>121.68488499264126</v>
      </c>
      <c r="W769" s="5">
        <v>19</v>
      </c>
      <c r="X769" s="6">
        <v>0.44</v>
      </c>
      <c r="Y769" s="5">
        <v>9</v>
      </c>
      <c r="Z769" s="6">
        <v>-0.23</v>
      </c>
      <c r="AA769" s="5">
        <v>32</v>
      </c>
      <c r="AB769" s="3">
        <v>0.10353403943328834</v>
      </c>
      <c r="AC769" s="5">
        <v>16</v>
      </c>
      <c r="AD769" s="3">
        <v>8.6388155625323551E-2</v>
      </c>
      <c r="AE769" s="5">
        <v>24</v>
      </c>
      <c r="AF769" s="3">
        <v>-3.6673074389979095E-3</v>
      </c>
      <c r="AG769" s="5">
        <v>70</v>
      </c>
      <c r="AH769" s="6">
        <v>0.5</v>
      </c>
      <c r="AI769" s="5">
        <v>59</v>
      </c>
    </row>
    <row r="770" spans="1:35">
      <c r="A770">
        <v>455</v>
      </c>
      <c r="B770">
        <v>2010</v>
      </c>
      <c r="C770">
        <v>56</v>
      </c>
      <c r="D770" t="s">
        <v>176</v>
      </c>
      <c r="E770" s="2" t="str">
        <f t="shared" ref="E770:E833" si="24">CONCATENATE(B770,"-",D770)</f>
        <v>2010-Texas Tech</v>
      </c>
      <c r="F770" s="2" t="s">
        <v>21</v>
      </c>
      <c r="G770" s="2" t="s">
        <v>51</v>
      </c>
      <c r="H770" s="2" t="s">
        <v>52</v>
      </c>
      <c r="I770" t="str">
        <f>CONCATENATE(B770,"-",G770)</f>
        <v>2010-Big 12</v>
      </c>
      <c r="J770" t="s">
        <v>11</v>
      </c>
      <c r="K770">
        <v>8</v>
      </c>
      <c r="L770">
        <v>5</v>
      </c>
      <c r="M770" s="6">
        <f t="shared" ref="M770:M833" si="25">K770/(K770+L770)</f>
        <v>0.61538461538461542</v>
      </c>
      <c r="N770" s="3">
        <v>7.0932491814326825E-3</v>
      </c>
      <c r="O770" s="4">
        <v>206.22639160957402</v>
      </c>
      <c r="P770" s="5">
        <v>57</v>
      </c>
      <c r="Q770" s="6">
        <v>-0.02</v>
      </c>
      <c r="R770" s="5">
        <v>65</v>
      </c>
      <c r="S770" s="4">
        <v>201.41864983628653</v>
      </c>
      <c r="T770" s="4">
        <v>107.50638027814156</v>
      </c>
      <c r="U770" s="5">
        <v>37</v>
      </c>
      <c r="V770" s="4">
        <v>98.72001133143246</v>
      </c>
      <c r="W770" s="5">
        <v>55</v>
      </c>
      <c r="X770" s="6">
        <v>7.6999999999999999E-2</v>
      </c>
      <c r="Y770" s="5">
        <v>48</v>
      </c>
      <c r="Z770" s="6">
        <v>-3.3000000000000002E-2</v>
      </c>
      <c r="AA770" s="5">
        <v>52</v>
      </c>
      <c r="AB770" s="3">
        <v>2.5981888723643085E-2</v>
      </c>
      <c r="AC770" s="5">
        <v>47</v>
      </c>
      <c r="AD770" s="3">
        <v>-6.1016726876628813E-3</v>
      </c>
      <c r="AE770" s="5">
        <v>57</v>
      </c>
      <c r="AF770" s="3">
        <v>-1.2786966854547522E-2</v>
      </c>
      <c r="AG770" s="5">
        <v>91</v>
      </c>
      <c r="AH770" s="6">
        <v>0.48699999999999999</v>
      </c>
      <c r="AI770" s="5">
        <v>74</v>
      </c>
    </row>
    <row r="771" spans="1:35">
      <c r="A771">
        <v>635</v>
      </c>
      <c r="B771">
        <v>2011</v>
      </c>
      <c r="C771">
        <v>78</v>
      </c>
      <c r="D771" t="s">
        <v>176</v>
      </c>
      <c r="E771" s="2" t="str">
        <f t="shared" si="24"/>
        <v>2011-Texas Tech</v>
      </c>
      <c r="F771" s="2" t="s">
        <v>21</v>
      </c>
      <c r="G771" s="2" t="s">
        <v>51</v>
      </c>
      <c r="H771" s="2" t="s">
        <v>51</v>
      </c>
      <c r="I771" t="str">
        <f>CONCATENATE(B771,"-",G771)</f>
        <v>2011-Big 12</v>
      </c>
      <c r="J771" s="4" t="s">
        <v>17</v>
      </c>
      <c r="K771">
        <v>5</v>
      </c>
      <c r="L771">
        <v>7</v>
      </c>
      <c r="M771" s="6">
        <f t="shared" si="25"/>
        <v>0.41666666666666669</v>
      </c>
      <c r="N771" s="3">
        <v>-8.1685514104992876E-2</v>
      </c>
      <c r="O771" s="4">
        <v>197.59176815550549</v>
      </c>
      <c r="P771" s="5">
        <v>73</v>
      </c>
      <c r="Q771" s="6">
        <v>-5.8000000000000003E-2</v>
      </c>
      <c r="R771" s="5">
        <v>77</v>
      </c>
      <c r="S771" s="4">
        <v>183.66289717900142</v>
      </c>
      <c r="T771" s="4">
        <v>111.95995493538699</v>
      </c>
      <c r="U771" s="5">
        <v>27</v>
      </c>
      <c r="V771" s="4">
        <v>85.631813220118488</v>
      </c>
      <c r="W771" s="5">
        <v>107</v>
      </c>
      <c r="X771" s="6">
        <v>0.20899999999999999</v>
      </c>
      <c r="Y771" s="5">
        <v>33</v>
      </c>
      <c r="Z771" s="6">
        <v>0.55500000000000005</v>
      </c>
      <c r="AA771" s="5">
        <v>116</v>
      </c>
      <c r="AB771" s="3">
        <v>6.2048656073725346E-2</v>
      </c>
      <c r="AC771" s="5">
        <v>31</v>
      </c>
      <c r="AD771" s="3">
        <v>-0.14417004687487917</v>
      </c>
      <c r="AE771" s="5">
        <v>115</v>
      </c>
      <c r="AF771" s="3">
        <v>4.3587669616095546E-4</v>
      </c>
      <c r="AG771" s="5">
        <v>61</v>
      </c>
      <c r="AH771" s="6">
        <v>0.47599999999999998</v>
      </c>
      <c r="AI771" s="5">
        <v>94</v>
      </c>
    </row>
    <row r="772" spans="1:35">
      <c r="A772">
        <v>897</v>
      </c>
      <c r="B772">
        <v>2012</v>
      </c>
      <c r="C772">
        <v>45</v>
      </c>
      <c r="D772" t="s">
        <v>176</v>
      </c>
      <c r="E772" s="2" t="str">
        <f t="shared" si="24"/>
        <v>2012-Texas Tech</v>
      </c>
      <c r="F772" s="2" t="s">
        <v>21</v>
      </c>
      <c r="G772" s="2" t="s">
        <v>51</v>
      </c>
      <c r="H772" s="2" t="s">
        <v>51</v>
      </c>
      <c r="I772" t="str">
        <f>CONCATENATE(B772,"-",G772)</f>
        <v>2012-Big 12</v>
      </c>
      <c r="J772" s="4" t="s">
        <v>11</v>
      </c>
      <c r="K772">
        <v>8</v>
      </c>
      <c r="L772">
        <v>5</v>
      </c>
      <c r="M772" s="6">
        <f t="shared" si="25"/>
        <v>0.61538461538461542</v>
      </c>
      <c r="N772" s="3">
        <v>6.8860234784954358E-2</v>
      </c>
      <c r="O772" s="4">
        <v>214.46062982361457</v>
      </c>
      <c r="P772" s="5">
        <v>48</v>
      </c>
      <c r="Q772" s="6">
        <v>5.8000000000000003E-2</v>
      </c>
      <c r="R772" s="5">
        <v>45</v>
      </c>
      <c r="S772" s="4">
        <v>213.77204695699086</v>
      </c>
      <c r="T772" s="4">
        <v>113.03481925484709</v>
      </c>
      <c r="U772" s="5">
        <v>33</v>
      </c>
      <c r="V772" s="4">
        <v>101.4258105687675</v>
      </c>
      <c r="W772" s="5">
        <v>53</v>
      </c>
      <c r="X772" s="6">
        <v>0.308</v>
      </c>
      <c r="Y772" s="5">
        <v>23</v>
      </c>
      <c r="Z772" s="6">
        <v>4.1000000000000002E-2</v>
      </c>
      <c r="AA772" s="5">
        <v>66</v>
      </c>
      <c r="AB772" s="3">
        <v>7.8782580020925336E-2</v>
      </c>
      <c r="AC772" s="5">
        <v>25</v>
      </c>
      <c r="AD772" s="3">
        <v>-1.1407604717204273E-2</v>
      </c>
      <c r="AE772" s="5">
        <v>64</v>
      </c>
      <c r="AF772" s="3">
        <v>1.4852594812332918E-3</v>
      </c>
      <c r="AG772" s="5">
        <v>58</v>
      </c>
      <c r="AH772" s="6">
        <v>0.48099999999999998</v>
      </c>
      <c r="AI772" s="5">
        <v>87</v>
      </c>
    </row>
    <row r="773" spans="1:35">
      <c r="A773">
        <v>406</v>
      </c>
      <c r="B773">
        <v>2005</v>
      </c>
      <c r="C773">
        <v>47</v>
      </c>
      <c r="D773" t="s">
        <v>177</v>
      </c>
      <c r="E773" s="2" t="str">
        <f t="shared" si="24"/>
        <v>2005-Toledo</v>
      </c>
      <c r="F773" s="2" t="s">
        <v>6</v>
      </c>
      <c r="G773" s="2" t="s">
        <v>15</v>
      </c>
      <c r="H773" s="2" t="s">
        <v>49</v>
      </c>
      <c r="I773" t="str">
        <f>CONCATENATE(B773,"-",G773)</f>
        <v>2005-MAC</v>
      </c>
      <c r="J773" t="s">
        <v>47</v>
      </c>
      <c r="K773">
        <v>9</v>
      </c>
      <c r="L773">
        <v>3</v>
      </c>
      <c r="M773" s="6">
        <f t="shared" si="25"/>
        <v>0.75</v>
      </c>
      <c r="N773" s="3">
        <v>2.5429723658523928E-2</v>
      </c>
      <c r="O773" s="4">
        <v>216.51533872700301</v>
      </c>
      <c r="P773" s="5">
        <v>35</v>
      </c>
      <c r="Q773" s="6">
        <v>-6.1846491143420987E-3</v>
      </c>
      <c r="R773" s="5">
        <v>64</v>
      </c>
      <c r="S773" s="4">
        <v>205.08594473170479</v>
      </c>
      <c r="T773" s="4">
        <v>111.63826677759073</v>
      </c>
      <c r="U773" s="5">
        <v>32</v>
      </c>
      <c r="V773" s="4">
        <v>104.87707194941228</v>
      </c>
      <c r="W773" s="5">
        <v>43</v>
      </c>
      <c r="X773" s="6"/>
      <c r="Y773" s="5"/>
      <c r="Z773" s="6"/>
      <c r="AA773" s="5"/>
      <c r="AB773" s="3"/>
      <c r="AC773" s="5"/>
      <c r="AD773" s="3"/>
      <c r="AE773" s="5"/>
      <c r="AF773" s="3"/>
      <c r="AG773" s="5"/>
      <c r="AH773" s="6"/>
      <c r="AI773" s="5"/>
    </row>
    <row r="774" spans="1:35">
      <c r="A774">
        <v>759</v>
      </c>
      <c r="B774">
        <v>2006</v>
      </c>
      <c r="C774">
        <v>101</v>
      </c>
      <c r="D774" t="s">
        <v>177</v>
      </c>
      <c r="E774" s="2" t="str">
        <f t="shared" si="24"/>
        <v>2006-Toledo</v>
      </c>
      <c r="F774" s="2" t="s">
        <v>6</v>
      </c>
      <c r="G774" s="2" t="s">
        <v>15</v>
      </c>
      <c r="H774" s="2" t="s">
        <v>49</v>
      </c>
      <c r="I774" t="str">
        <f>CONCATENATE(B774,"-",G774)</f>
        <v>2006-MAC</v>
      </c>
      <c r="J774" t="s">
        <v>17</v>
      </c>
      <c r="K774">
        <v>5</v>
      </c>
      <c r="L774">
        <v>7</v>
      </c>
      <c r="M774" s="6">
        <f t="shared" si="25"/>
        <v>0.41666666666666669</v>
      </c>
      <c r="N774" s="3">
        <v>-0.14498916312071713</v>
      </c>
      <c r="O774" s="4">
        <v>181.38483616331678</v>
      </c>
      <c r="P774" s="5">
        <v>97</v>
      </c>
      <c r="Q774" s="6">
        <v>-0.17135880186257116</v>
      </c>
      <c r="R774" s="5">
        <v>104</v>
      </c>
      <c r="S774" s="4">
        <v>171.00216737585657</v>
      </c>
      <c r="T774" s="4">
        <v>84.79858484889921</v>
      </c>
      <c r="U774" s="5">
        <v>104</v>
      </c>
      <c r="V774" s="4">
        <v>96.586251314417538</v>
      </c>
      <c r="W774" s="5">
        <v>68</v>
      </c>
    </row>
    <row r="775" spans="1:35">
      <c r="A775">
        <v>783</v>
      </c>
      <c r="B775">
        <v>2007</v>
      </c>
      <c r="C775">
        <v>96</v>
      </c>
      <c r="D775" t="s">
        <v>177</v>
      </c>
      <c r="E775" s="2" t="str">
        <f t="shared" si="24"/>
        <v>2007-Toledo</v>
      </c>
      <c r="F775" s="2" t="s">
        <v>6</v>
      </c>
      <c r="G775" s="2" t="s">
        <v>15</v>
      </c>
      <c r="H775" s="2" t="s">
        <v>49</v>
      </c>
      <c r="I775" t="str">
        <f>CONCATENATE(B775,"-",G775)</f>
        <v>2007-MAC</v>
      </c>
      <c r="J775" t="s">
        <v>17</v>
      </c>
      <c r="K775">
        <v>5</v>
      </c>
      <c r="L775">
        <v>7</v>
      </c>
      <c r="M775" s="6">
        <f t="shared" si="25"/>
        <v>0.41666666666666669</v>
      </c>
      <c r="N775" s="3">
        <v>-0.15901153898551762</v>
      </c>
      <c r="O775" s="4">
        <v>182.13873166479249</v>
      </c>
      <c r="P775" s="5">
        <v>94</v>
      </c>
      <c r="Q775" s="6">
        <v>-0.19500000000000001</v>
      </c>
      <c r="R775" s="5">
        <v>112</v>
      </c>
      <c r="S775" s="4">
        <v>168.19769220289646</v>
      </c>
      <c r="T775" s="4">
        <v>98.784185854437183</v>
      </c>
      <c r="U775" s="5">
        <v>70</v>
      </c>
      <c r="V775" s="4">
        <v>83.354545810355305</v>
      </c>
      <c r="W775" s="5">
        <v>113</v>
      </c>
      <c r="X775" s="6">
        <v>-8.0000000000000002E-3</v>
      </c>
      <c r="Y775" s="5">
        <v>57</v>
      </c>
      <c r="Z775" s="6">
        <v>0.58799999999999997</v>
      </c>
      <c r="AA775" s="5">
        <v>116</v>
      </c>
      <c r="AB775" s="3">
        <v>-1.1628532401359068E-2</v>
      </c>
      <c r="AC775" s="5">
        <v>58</v>
      </c>
      <c r="AD775" s="3">
        <v>-0.1521422445779399</v>
      </c>
      <c r="AE775" s="5">
        <v>116</v>
      </c>
      <c r="AF775" s="3">
        <v>4.759237993781357E-3</v>
      </c>
      <c r="AG775" s="5">
        <v>53</v>
      </c>
      <c r="AH775" s="6">
        <v>0.48699999999999999</v>
      </c>
      <c r="AI775" s="5">
        <v>84</v>
      </c>
    </row>
    <row r="776" spans="1:35">
      <c r="A776">
        <v>784</v>
      </c>
      <c r="B776">
        <v>2008</v>
      </c>
      <c r="C776">
        <v>100</v>
      </c>
      <c r="D776" t="s">
        <v>177</v>
      </c>
      <c r="E776" s="2" t="str">
        <f t="shared" si="24"/>
        <v>2008-Toledo</v>
      </c>
      <c r="F776" s="2" t="s">
        <v>6</v>
      </c>
      <c r="G776" s="2" t="s">
        <v>15</v>
      </c>
      <c r="H776" s="2" t="s">
        <v>49</v>
      </c>
      <c r="I776" t="str">
        <f>CONCATENATE(B776,"-",G776)</f>
        <v>2008-MAC</v>
      </c>
      <c r="J776" t="s">
        <v>18</v>
      </c>
      <c r="K776">
        <v>3</v>
      </c>
      <c r="L776">
        <v>9</v>
      </c>
      <c r="M776" s="6">
        <f t="shared" si="25"/>
        <v>0.25</v>
      </c>
      <c r="N776" s="3">
        <v>-0.15915869670289659</v>
      </c>
      <c r="O776" s="4">
        <v>186.95230606246201</v>
      </c>
      <c r="P776" s="5">
        <v>94</v>
      </c>
      <c r="Q776" s="6">
        <v>-0.14799999999999999</v>
      </c>
      <c r="R776" s="5">
        <v>103</v>
      </c>
      <c r="S776" s="4">
        <v>168.1682606594207</v>
      </c>
      <c r="T776" s="4">
        <v>93.533828011699072</v>
      </c>
      <c r="U776" s="5">
        <v>88</v>
      </c>
      <c r="V776" s="4">
        <v>93.418478050762943</v>
      </c>
      <c r="W776" s="5">
        <v>86</v>
      </c>
      <c r="X776" s="6">
        <v>-0.16400000000000001</v>
      </c>
      <c r="Y776" s="5">
        <v>63</v>
      </c>
      <c r="Z776" s="6">
        <v>0.33200000000000002</v>
      </c>
      <c r="AA776" s="5">
        <v>110</v>
      </c>
      <c r="AB776" s="3">
        <v>-5.3490190662141363E-2</v>
      </c>
      <c r="AC776" s="5">
        <v>81</v>
      </c>
      <c r="AD776" s="3">
        <v>-8.363509524051764E-2</v>
      </c>
      <c r="AE776" s="5">
        <v>98</v>
      </c>
      <c r="AF776" s="3">
        <v>-2.2033410800237612E-2</v>
      </c>
      <c r="AG776" s="5">
        <v>104</v>
      </c>
      <c r="AH776" s="6">
        <v>0.46300000000000002</v>
      </c>
      <c r="AI776" s="5">
        <v>105</v>
      </c>
    </row>
    <row r="777" spans="1:35">
      <c r="A777">
        <v>750</v>
      </c>
      <c r="B777">
        <v>2009</v>
      </c>
      <c r="C777">
        <v>95</v>
      </c>
      <c r="D777" t="s">
        <v>177</v>
      </c>
      <c r="E777" s="2" t="str">
        <f t="shared" si="24"/>
        <v>2009-Toledo</v>
      </c>
      <c r="F777" s="2" t="s">
        <v>6</v>
      </c>
      <c r="G777" s="2" t="s">
        <v>15</v>
      </c>
      <c r="H777" s="2" t="s">
        <v>49</v>
      </c>
      <c r="I777" t="str">
        <f>CONCATENATE(B777,"-",G777)</f>
        <v>2009-MAC</v>
      </c>
      <c r="J777" t="s">
        <v>17</v>
      </c>
      <c r="K777">
        <v>5</v>
      </c>
      <c r="L777">
        <v>7</v>
      </c>
      <c r="M777" s="6">
        <f t="shared" si="25"/>
        <v>0.41666666666666669</v>
      </c>
      <c r="N777" s="3">
        <v>-0.1382713509898468</v>
      </c>
      <c r="O777" s="4">
        <v>197.24865136674185</v>
      </c>
      <c r="P777" s="5">
        <v>75</v>
      </c>
      <c r="Q777" s="6">
        <v>-0.158</v>
      </c>
      <c r="R777" s="5">
        <v>98</v>
      </c>
      <c r="S777" s="4">
        <v>172.34572980203063</v>
      </c>
      <c r="T777" s="4">
        <v>99.7229812960814</v>
      </c>
      <c r="U777" s="5">
        <v>75</v>
      </c>
      <c r="V777" s="4">
        <v>97.525670070660468</v>
      </c>
      <c r="W777" s="5">
        <v>75</v>
      </c>
      <c r="X777" s="6">
        <v>-1.4999999999999999E-2</v>
      </c>
      <c r="Y777" s="5">
        <v>63</v>
      </c>
      <c r="Z777" s="6">
        <v>0.46200000000000002</v>
      </c>
      <c r="AA777" s="5">
        <v>110</v>
      </c>
      <c r="AB777" s="3">
        <v>-1.4231304236649622E-2</v>
      </c>
      <c r="AC777" s="5">
        <v>69</v>
      </c>
      <c r="AD777" s="3">
        <v>-9.5025173191713691E-2</v>
      </c>
      <c r="AE777" s="5">
        <v>99</v>
      </c>
      <c r="AF777" s="3">
        <v>-2.9014873561483499E-2</v>
      </c>
      <c r="AG777" s="5">
        <v>111</v>
      </c>
      <c r="AH777" s="6">
        <v>0.44</v>
      </c>
      <c r="AI777" s="5">
        <v>114</v>
      </c>
    </row>
    <row r="778" spans="1:35">
      <c r="A778">
        <v>716</v>
      </c>
      <c r="B778">
        <v>2010</v>
      </c>
      <c r="C778">
        <v>90</v>
      </c>
      <c r="D778" t="s">
        <v>177</v>
      </c>
      <c r="E778" s="2" t="str">
        <f t="shared" si="24"/>
        <v>2010-Toledo</v>
      </c>
      <c r="F778" s="2" t="s">
        <v>6</v>
      </c>
      <c r="G778" s="2" t="s">
        <v>15</v>
      </c>
      <c r="H778" s="2" t="s">
        <v>49</v>
      </c>
      <c r="I778" t="str">
        <f>CONCATENATE(B778,"-",G778)</f>
        <v>2010-MAC</v>
      </c>
      <c r="J778" t="s">
        <v>11</v>
      </c>
      <c r="K778">
        <v>8</v>
      </c>
      <c r="L778">
        <v>5</v>
      </c>
      <c r="M778" s="6">
        <f t="shared" si="25"/>
        <v>0.61538461538461542</v>
      </c>
      <c r="N778" s="3">
        <v>-0.11819435115388674</v>
      </c>
      <c r="O778" s="4">
        <v>196.42620349118664</v>
      </c>
      <c r="P778" s="5">
        <v>75</v>
      </c>
      <c r="Q778" s="6">
        <v>-0.126</v>
      </c>
      <c r="R778" s="5">
        <v>93</v>
      </c>
      <c r="S778" s="4">
        <v>176.36112976922266</v>
      </c>
      <c r="T778" s="4">
        <v>97.985100320951986</v>
      </c>
      <c r="U778" s="5">
        <v>69</v>
      </c>
      <c r="V778" s="4">
        <v>98.441103170234641</v>
      </c>
      <c r="W778" s="5">
        <v>64</v>
      </c>
      <c r="X778" s="6">
        <v>-0.18099999999999999</v>
      </c>
      <c r="Y778" s="5">
        <v>90</v>
      </c>
      <c r="Z778" s="6">
        <v>0.20300000000000001</v>
      </c>
      <c r="AA778" s="5">
        <v>88</v>
      </c>
      <c r="AB778" s="3">
        <v>-4.339446740320551E-2</v>
      </c>
      <c r="AC778" s="5">
        <v>79</v>
      </c>
      <c r="AD778" s="3">
        <v>-4.6435273558411282E-2</v>
      </c>
      <c r="AE778" s="5">
        <v>82</v>
      </c>
      <c r="AF778" s="3">
        <v>-2.8364610192269955E-2</v>
      </c>
      <c r="AG778" s="5">
        <v>106</v>
      </c>
      <c r="AH778" s="6">
        <v>0.48699999999999999</v>
      </c>
      <c r="AI778" s="5">
        <v>75</v>
      </c>
    </row>
    <row r="779" spans="1:35">
      <c r="A779">
        <v>294</v>
      </c>
      <c r="B779">
        <v>2011</v>
      </c>
      <c r="C779">
        <v>38</v>
      </c>
      <c r="D779" t="s">
        <v>177</v>
      </c>
      <c r="E779" s="2" t="str">
        <f t="shared" si="24"/>
        <v>2011-Toledo</v>
      </c>
      <c r="F779" s="2" t="s">
        <v>6</v>
      </c>
      <c r="G779" s="2" t="s">
        <v>15</v>
      </c>
      <c r="H779" s="2" t="s">
        <v>49</v>
      </c>
      <c r="I779" t="str">
        <f>CONCATENATE(B779,"-",G779)</f>
        <v>2011-MAC</v>
      </c>
      <c r="J779" s="4" t="s">
        <v>10</v>
      </c>
      <c r="K779">
        <v>9</v>
      </c>
      <c r="L779">
        <v>4</v>
      </c>
      <c r="M779" s="6">
        <f t="shared" si="25"/>
        <v>0.69230769230769229</v>
      </c>
      <c r="N779" s="3">
        <v>8.5925682898735159E-2</v>
      </c>
      <c r="O779" s="4">
        <v>226.832184787725</v>
      </c>
      <c r="P779" s="5">
        <v>26</v>
      </c>
      <c r="Q779" s="6">
        <v>8.8999999999999996E-2</v>
      </c>
      <c r="R779" s="5">
        <v>33</v>
      </c>
      <c r="S779" s="4">
        <v>217.18513657974702</v>
      </c>
      <c r="T779" s="4">
        <v>118.36568176822522</v>
      </c>
      <c r="U779" s="5">
        <v>17</v>
      </c>
      <c r="V779" s="4">
        <v>108.46650301949977</v>
      </c>
      <c r="W779" s="5">
        <v>43</v>
      </c>
      <c r="X779" s="6">
        <v>0.17399999999999999</v>
      </c>
      <c r="Y779" s="5">
        <v>37</v>
      </c>
      <c r="Z779" s="6">
        <v>-3.0000000000000001E-3</v>
      </c>
      <c r="AA779" s="5">
        <v>59</v>
      </c>
      <c r="AB779" s="3">
        <v>7.385074254645492E-2</v>
      </c>
      <c r="AC779" s="5">
        <v>26</v>
      </c>
      <c r="AD779" s="3">
        <v>1.0908970190049655E-2</v>
      </c>
      <c r="AE779" s="5">
        <v>56</v>
      </c>
      <c r="AF779" s="3">
        <v>1.165970162230572E-3</v>
      </c>
      <c r="AG779" s="5">
        <v>60</v>
      </c>
      <c r="AH779" s="6">
        <v>0.52300000000000002</v>
      </c>
      <c r="AI779" s="5">
        <v>25</v>
      </c>
    </row>
    <row r="780" spans="1:35">
      <c r="A780">
        <v>850</v>
      </c>
      <c r="B780">
        <v>2012</v>
      </c>
      <c r="C780">
        <v>54</v>
      </c>
      <c r="D780" t="s">
        <v>177</v>
      </c>
      <c r="E780" s="2" t="str">
        <f t="shared" si="24"/>
        <v>2012-Toledo</v>
      </c>
      <c r="F780" s="2" t="s">
        <v>6</v>
      </c>
      <c r="G780" s="2" t="s">
        <v>15</v>
      </c>
      <c r="H780" s="2" t="s">
        <v>49</v>
      </c>
      <c r="I780" t="str">
        <f>CONCATENATE(B780,"-",G780)</f>
        <v>2012-MAC</v>
      </c>
      <c r="J780" s="4" t="s">
        <v>10</v>
      </c>
      <c r="K780">
        <v>9</v>
      </c>
      <c r="L780">
        <v>4</v>
      </c>
      <c r="M780" s="6">
        <f t="shared" si="25"/>
        <v>0.69230769230769229</v>
      </c>
      <c r="N780" s="3">
        <v>2.2528672404111168E-2</v>
      </c>
      <c r="O780" s="4">
        <v>201.16047895657414</v>
      </c>
      <c r="P780" s="5">
        <v>65</v>
      </c>
      <c r="Q780" s="6">
        <v>0.02</v>
      </c>
      <c r="R780" s="5">
        <v>56</v>
      </c>
      <c r="S780" s="4">
        <v>204.50573448082224</v>
      </c>
      <c r="T780" s="4">
        <v>103.57434626921851</v>
      </c>
      <c r="U780" s="5">
        <v>57</v>
      </c>
      <c r="V780" s="4">
        <v>97.586132687355601</v>
      </c>
      <c r="W780" s="5">
        <v>77</v>
      </c>
      <c r="X780" s="6">
        <v>6.8000000000000005E-2</v>
      </c>
      <c r="Y780" s="5">
        <v>53</v>
      </c>
      <c r="Z780" s="6">
        <v>-4.1000000000000002E-2</v>
      </c>
      <c r="AA780" s="5">
        <v>57</v>
      </c>
      <c r="AB780" s="3">
        <v>1.2684006787734559E-2</v>
      </c>
      <c r="AC780" s="5">
        <v>55</v>
      </c>
      <c r="AD780" s="3">
        <v>-8.1577036130545729E-3</v>
      </c>
      <c r="AE780" s="5">
        <v>62</v>
      </c>
      <c r="AF780" s="3">
        <v>1.8002369229431183E-2</v>
      </c>
      <c r="AG780" s="5">
        <v>25</v>
      </c>
      <c r="AH780" s="6">
        <v>0.52500000000000002</v>
      </c>
      <c r="AI780" s="5">
        <v>31</v>
      </c>
    </row>
    <row r="781" spans="1:35">
      <c r="A781">
        <v>832</v>
      </c>
      <c r="B781">
        <v>2005</v>
      </c>
      <c r="C781">
        <v>108</v>
      </c>
      <c r="D781" t="s">
        <v>178</v>
      </c>
      <c r="E781" s="2" t="str">
        <f t="shared" si="24"/>
        <v>2005-Troy</v>
      </c>
      <c r="F781" s="2" t="s">
        <v>6</v>
      </c>
      <c r="G781" s="2" t="s">
        <v>42</v>
      </c>
      <c r="H781" s="2" t="s">
        <v>42</v>
      </c>
      <c r="I781" t="str">
        <f>CONCATENATE(B781,"-",G781)</f>
        <v>2005-Sun Belt</v>
      </c>
      <c r="J781" t="s">
        <v>8</v>
      </c>
      <c r="K781">
        <v>4</v>
      </c>
      <c r="L781">
        <v>7</v>
      </c>
      <c r="M781" s="6">
        <f t="shared" si="25"/>
        <v>0.36363636363636365</v>
      </c>
      <c r="N781" s="3">
        <v>-0.18580358379069195</v>
      </c>
      <c r="O781" s="4">
        <v>172.9388660777131</v>
      </c>
      <c r="P781" s="5">
        <v>106</v>
      </c>
      <c r="Q781" s="6">
        <v>-0.21590766151302609</v>
      </c>
      <c r="R781" s="5">
        <v>109</v>
      </c>
      <c r="S781" s="4">
        <v>162.83928324186161</v>
      </c>
      <c r="T781" s="4">
        <v>72.77660909414783</v>
      </c>
      <c r="U781" s="5">
        <v>116</v>
      </c>
      <c r="V781" s="4">
        <v>100.16225698356527</v>
      </c>
      <c r="W781" s="5">
        <v>63</v>
      </c>
      <c r="X781" s="6"/>
      <c r="Y781" s="5"/>
      <c r="Z781" s="6"/>
      <c r="AA781" s="5"/>
      <c r="AB781" s="3"/>
      <c r="AC781" s="5"/>
      <c r="AD781" s="3"/>
      <c r="AE781" s="5"/>
      <c r="AF781" s="3"/>
      <c r="AG781" s="5"/>
      <c r="AH781" s="6"/>
      <c r="AI781" s="5"/>
    </row>
    <row r="782" spans="1:35" s="11" customFormat="1">
      <c r="A782">
        <v>721</v>
      </c>
      <c r="B782">
        <v>2006</v>
      </c>
      <c r="C782">
        <v>96</v>
      </c>
      <c r="D782" t="s">
        <v>178</v>
      </c>
      <c r="E782" s="2" t="str">
        <f t="shared" si="24"/>
        <v>2006-Troy</v>
      </c>
      <c r="F782" s="2" t="s">
        <v>6</v>
      </c>
      <c r="G782" s="2" t="s">
        <v>42</v>
      </c>
      <c r="H782" s="2" t="s">
        <v>42</v>
      </c>
      <c r="I782" t="str">
        <f>CONCATENATE(B782,"-",G782)</f>
        <v>2006-Sun Belt</v>
      </c>
      <c r="J782" t="s">
        <v>11</v>
      </c>
      <c r="K782">
        <v>8</v>
      </c>
      <c r="L782">
        <v>5</v>
      </c>
      <c r="M782" s="6">
        <f t="shared" si="25"/>
        <v>0.61538461538461542</v>
      </c>
      <c r="N782" s="3">
        <v>-0.12175436108482927</v>
      </c>
      <c r="O782" s="4">
        <v>186.53460028218677</v>
      </c>
      <c r="P782" s="5">
        <v>87</v>
      </c>
      <c r="Q782" s="6">
        <v>-0.14991279758245377</v>
      </c>
      <c r="R782" s="5">
        <v>100</v>
      </c>
      <c r="S782" s="4">
        <v>175.64912778303415</v>
      </c>
      <c r="T782" s="4">
        <v>94.002391685491105</v>
      </c>
      <c r="U782" s="5">
        <v>81</v>
      </c>
      <c r="V782" s="4">
        <v>92.532208596695668</v>
      </c>
      <c r="W782" s="5">
        <v>86</v>
      </c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>
      <c r="A783">
        <v>364</v>
      </c>
      <c r="B783">
        <v>2007</v>
      </c>
      <c r="C783">
        <v>49</v>
      </c>
      <c r="D783" t="s">
        <v>178</v>
      </c>
      <c r="E783" s="2" t="str">
        <f t="shared" si="24"/>
        <v>2007-Troy</v>
      </c>
      <c r="F783" s="2" t="s">
        <v>6</v>
      </c>
      <c r="G783" s="2" t="s">
        <v>42</v>
      </c>
      <c r="H783" s="2" t="s">
        <v>42</v>
      </c>
      <c r="I783" t="str">
        <f>CONCATENATE(B783,"-",G783)</f>
        <v>2007-Sun Belt</v>
      </c>
      <c r="J783" t="s">
        <v>70</v>
      </c>
      <c r="K783">
        <v>8</v>
      </c>
      <c r="L783">
        <v>4</v>
      </c>
      <c r="M783" s="6">
        <f t="shared" si="25"/>
        <v>0.66666666666666663</v>
      </c>
      <c r="N783" s="3">
        <v>4.8497494411743461E-2</v>
      </c>
      <c r="O783" s="4">
        <v>209.28841807549475</v>
      </c>
      <c r="P783" s="5">
        <v>52</v>
      </c>
      <c r="Q783" s="6">
        <v>1.7000000000000001E-2</v>
      </c>
      <c r="R783" s="5">
        <v>57</v>
      </c>
      <c r="S783" s="4">
        <v>209.69949888234868</v>
      </c>
      <c r="T783" s="4">
        <v>101.26843894160008</v>
      </c>
      <c r="U783" s="5">
        <v>60</v>
      </c>
      <c r="V783" s="4">
        <v>108.01997913389465</v>
      </c>
      <c r="W783" s="5">
        <v>42</v>
      </c>
      <c r="X783" s="6">
        <v>-0.113</v>
      </c>
      <c r="Y783" s="5">
        <v>79</v>
      </c>
      <c r="Z783" s="6">
        <v>-0.20799999999999999</v>
      </c>
      <c r="AA783" s="5">
        <v>38</v>
      </c>
      <c r="AB783" s="3">
        <v>-2.2404566881556294E-2</v>
      </c>
      <c r="AC783" s="5">
        <v>68</v>
      </c>
      <c r="AD783" s="3">
        <v>4.8974795833366447E-2</v>
      </c>
      <c r="AE783" s="5">
        <v>41</v>
      </c>
      <c r="AF783" s="3">
        <v>2.1927265459933312E-2</v>
      </c>
      <c r="AG783" s="5">
        <v>16</v>
      </c>
      <c r="AH783" s="6">
        <v>0.51600000000000001</v>
      </c>
      <c r="AI783" s="5">
        <v>33</v>
      </c>
    </row>
    <row r="784" spans="1:35">
      <c r="A784">
        <v>445</v>
      </c>
      <c r="B784">
        <v>2008</v>
      </c>
      <c r="C784">
        <v>57</v>
      </c>
      <c r="D784" t="s">
        <v>178</v>
      </c>
      <c r="E784" s="2" t="str">
        <f t="shared" si="24"/>
        <v>2008-Troy</v>
      </c>
      <c r="F784" s="2" t="s">
        <v>6</v>
      </c>
      <c r="G784" s="2" t="s">
        <v>42</v>
      </c>
      <c r="H784" s="2" t="s">
        <v>42</v>
      </c>
      <c r="I784" t="str">
        <f>CONCATENATE(B784,"-",G784)</f>
        <v>2008-Sun Belt</v>
      </c>
      <c r="J784" t="s">
        <v>11</v>
      </c>
      <c r="K784">
        <v>8</v>
      </c>
      <c r="L784">
        <v>5</v>
      </c>
      <c r="M784" s="6">
        <f t="shared" si="25"/>
        <v>0.61538461538461542</v>
      </c>
      <c r="N784" s="3">
        <v>1.0883040902315231E-2</v>
      </c>
      <c r="O784" s="4">
        <v>215.87347337802569</v>
      </c>
      <c r="P784" s="5">
        <v>39</v>
      </c>
      <c r="Q784" s="6">
        <v>-1.4E-2</v>
      </c>
      <c r="R784" s="5">
        <v>65</v>
      </c>
      <c r="S784" s="4">
        <v>202.17660818046303</v>
      </c>
      <c r="T784" s="4">
        <v>99.630524239652686</v>
      </c>
      <c r="U784" s="5">
        <v>68</v>
      </c>
      <c r="V784" s="4">
        <v>116.24294913837299</v>
      </c>
      <c r="W784" s="5">
        <v>20</v>
      </c>
      <c r="X784" s="6">
        <v>-6.2E-2</v>
      </c>
      <c r="Y784" s="5">
        <v>65</v>
      </c>
      <c r="Z784" s="6">
        <v>6.8000000000000005E-2</v>
      </c>
      <c r="AA784" s="5">
        <v>94</v>
      </c>
      <c r="AB784" s="3">
        <v>-1.9711885725092453E-2</v>
      </c>
      <c r="AC784" s="5">
        <v>67</v>
      </c>
      <c r="AD784" s="3">
        <v>2.2631164200521435E-2</v>
      </c>
      <c r="AE784" s="5">
        <v>48</v>
      </c>
      <c r="AF784" s="3">
        <v>7.9637624268862495E-3</v>
      </c>
      <c r="AG784" s="5">
        <v>40</v>
      </c>
      <c r="AH784" s="6">
        <v>0.51700000000000002</v>
      </c>
      <c r="AI784" s="5">
        <v>35</v>
      </c>
    </row>
    <row r="785" spans="1:35">
      <c r="A785">
        <v>505</v>
      </c>
      <c r="B785">
        <v>2009</v>
      </c>
      <c r="C785">
        <v>62</v>
      </c>
      <c r="D785" t="s">
        <v>178</v>
      </c>
      <c r="E785" s="2" t="str">
        <f t="shared" si="24"/>
        <v>2009-Troy</v>
      </c>
      <c r="F785" s="2" t="s">
        <v>6</v>
      </c>
      <c r="G785" s="2" t="s">
        <v>42</v>
      </c>
      <c r="H785" s="2" t="s">
        <v>42</v>
      </c>
      <c r="I785" t="str">
        <f>CONCATENATE(B785,"-",G785)</f>
        <v>2009-Sun Belt</v>
      </c>
      <c r="J785" t="s">
        <v>10</v>
      </c>
      <c r="K785">
        <v>9</v>
      </c>
      <c r="L785">
        <v>4</v>
      </c>
      <c r="M785" s="6">
        <f t="shared" si="25"/>
        <v>0.69230769230769229</v>
      </c>
      <c r="N785" s="3">
        <v>-1.9721961098067696E-2</v>
      </c>
      <c r="O785" s="4">
        <v>216.06474427201027</v>
      </c>
      <c r="P785" s="5">
        <v>45</v>
      </c>
      <c r="Q785" s="6">
        <v>-7.2999999999999995E-2</v>
      </c>
      <c r="R785" s="5">
        <v>83</v>
      </c>
      <c r="S785" s="4">
        <v>196.05560778038645</v>
      </c>
      <c r="T785" s="4">
        <v>109.39969878290411</v>
      </c>
      <c r="U785" s="5">
        <v>50</v>
      </c>
      <c r="V785" s="4">
        <v>106.66504548910615</v>
      </c>
      <c r="W785" s="5">
        <v>46</v>
      </c>
      <c r="X785" s="6">
        <v>-2.5999999999999999E-2</v>
      </c>
      <c r="Y785" s="5">
        <v>65</v>
      </c>
      <c r="Z785" s="6">
        <v>0.29299999999999998</v>
      </c>
      <c r="AA785" s="5">
        <v>94</v>
      </c>
      <c r="AB785" s="3">
        <v>1.0167433722512838E-2</v>
      </c>
      <c r="AC785" s="5">
        <v>57</v>
      </c>
      <c r="AD785" s="3">
        <v>-4.1940520067982767E-2</v>
      </c>
      <c r="AE785" s="5">
        <v>75</v>
      </c>
      <c r="AF785" s="3">
        <v>1.2051125247402232E-2</v>
      </c>
      <c r="AG785" s="5">
        <v>34</v>
      </c>
      <c r="AH785" s="6">
        <v>0.504</v>
      </c>
      <c r="AI785" s="5">
        <v>54</v>
      </c>
    </row>
    <row r="786" spans="1:35">
      <c r="A786">
        <v>416</v>
      </c>
      <c r="B786">
        <v>2010</v>
      </c>
      <c r="C786">
        <v>50</v>
      </c>
      <c r="D786" t="s">
        <v>178</v>
      </c>
      <c r="E786" s="2" t="str">
        <f t="shared" si="24"/>
        <v>2010-Troy</v>
      </c>
      <c r="F786" s="2" t="s">
        <v>6</v>
      </c>
      <c r="G786" s="2" t="s">
        <v>42</v>
      </c>
      <c r="H786" s="2" t="s">
        <v>42</v>
      </c>
      <c r="I786" t="str">
        <f>CONCATENATE(B786,"-",G786)</f>
        <v>2010-Sun Belt</v>
      </c>
      <c r="J786" t="s">
        <v>11</v>
      </c>
      <c r="K786">
        <v>8</v>
      </c>
      <c r="L786">
        <v>5</v>
      </c>
      <c r="M786" s="6">
        <f t="shared" si="25"/>
        <v>0.61538461538461542</v>
      </c>
      <c r="N786" s="3">
        <v>2.3058580623586532E-2</v>
      </c>
      <c r="O786" s="4">
        <v>203.26384475376261</v>
      </c>
      <c r="P786" s="5">
        <v>63</v>
      </c>
      <c r="Q786" s="6">
        <v>-1.7000000000000001E-2</v>
      </c>
      <c r="R786" s="5">
        <v>64</v>
      </c>
      <c r="S786" s="4">
        <v>204.6117161247173</v>
      </c>
      <c r="T786" s="4">
        <v>106.01983217082282</v>
      </c>
      <c r="U786" s="5">
        <v>59</v>
      </c>
      <c r="V786" s="4">
        <v>97.244012582939803</v>
      </c>
      <c r="W786" s="5">
        <v>72</v>
      </c>
      <c r="X786" s="6">
        <v>0.151</v>
      </c>
      <c r="Y786" s="5">
        <v>35</v>
      </c>
      <c r="Z786" s="6">
        <v>2.1999999999999999E-2</v>
      </c>
      <c r="AA786" s="5">
        <v>63</v>
      </c>
      <c r="AB786" s="3">
        <v>3.4311505856360919E-2</v>
      </c>
      <c r="AC786" s="5">
        <v>42</v>
      </c>
      <c r="AD786" s="3">
        <v>-1.9363328762001464E-2</v>
      </c>
      <c r="AE786" s="5">
        <v>63</v>
      </c>
      <c r="AF786" s="3">
        <v>8.1104035292270758E-3</v>
      </c>
      <c r="AG786" s="5">
        <v>44</v>
      </c>
      <c r="AH786" s="6">
        <v>0.498</v>
      </c>
      <c r="AI786" s="5">
        <v>61</v>
      </c>
    </row>
    <row r="787" spans="1:35">
      <c r="A787">
        <v>886</v>
      </c>
      <c r="B787">
        <v>2011</v>
      </c>
      <c r="C787">
        <v>107</v>
      </c>
      <c r="D787" t="s">
        <v>178</v>
      </c>
      <c r="E787" s="2" t="str">
        <f t="shared" si="24"/>
        <v>2011-Troy</v>
      </c>
      <c r="F787" s="2" t="s">
        <v>6</v>
      </c>
      <c r="G787" s="2" t="s">
        <v>42</v>
      </c>
      <c r="H787" s="2" t="s">
        <v>42</v>
      </c>
      <c r="I787" t="str">
        <f>CONCATENATE(B787,"-",G787)</f>
        <v>2011-Sun Belt</v>
      </c>
      <c r="J787" s="4" t="s">
        <v>18</v>
      </c>
      <c r="K787">
        <v>3</v>
      </c>
      <c r="L787">
        <v>9</v>
      </c>
      <c r="M787" s="6">
        <f t="shared" si="25"/>
        <v>0.25</v>
      </c>
      <c r="N787" s="3">
        <v>-0.22271886513381642</v>
      </c>
      <c r="O787" s="4">
        <v>172.579823182469</v>
      </c>
      <c r="P787" s="5">
        <v>110</v>
      </c>
      <c r="Q787" s="6">
        <v>-0.192</v>
      </c>
      <c r="R787" s="5">
        <v>110</v>
      </c>
      <c r="S787" s="4">
        <v>155.45622697323671</v>
      </c>
      <c r="T787" s="4">
        <v>84.615882547069489</v>
      </c>
      <c r="U787" s="5">
        <v>107</v>
      </c>
      <c r="V787" s="4">
        <v>87.963940635399496</v>
      </c>
      <c r="W787" s="5">
        <v>104</v>
      </c>
      <c r="X787" s="6">
        <v>-0.36799999999999999</v>
      </c>
      <c r="Y787" s="5">
        <v>105</v>
      </c>
      <c r="Z787" s="6">
        <v>0.29899999999999999</v>
      </c>
      <c r="AA787" s="5">
        <v>91</v>
      </c>
      <c r="AB787" s="3">
        <v>-0.1101222830871121</v>
      </c>
      <c r="AC787" s="5">
        <v>105</v>
      </c>
      <c r="AD787" s="3">
        <v>-9.4965369686993484E-2</v>
      </c>
      <c r="AE787" s="5">
        <v>93</v>
      </c>
      <c r="AF787" s="3">
        <v>-1.7631212359710859E-2</v>
      </c>
      <c r="AG787" s="5">
        <v>94</v>
      </c>
      <c r="AH787" s="6">
        <v>0.48899999999999999</v>
      </c>
      <c r="AI787" s="5">
        <v>77</v>
      </c>
    </row>
    <row r="788" spans="1:35">
      <c r="A788">
        <v>189</v>
      </c>
      <c r="B788">
        <v>2012</v>
      </c>
      <c r="C788">
        <v>78</v>
      </c>
      <c r="D788" t="s">
        <v>178</v>
      </c>
      <c r="E788" s="2" t="str">
        <f t="shared" si="24"/>
        <v>2012-Troy</v>
      </c>
      <c r="F788" s="2" t="s">
        <v>6</v>
      </c>
      <c r="G788" s="2" t="s">
        <v>42</v>
      </c>
      <c r="H788" s="2" t="s">
        <v>42</v>
      </c>
      <c r="I788" t="str">
        <f>CONCATENATE(B788,"-",G788)</f>
        <v>2012-Sun Belt</v>
      </c>
      <c r="J788" s="4" t="s">
        <v>17</v>
      </c>
      <c r="K788">
        <v>5</v>
      </c>
      <c r="L788">
        <v>7</v>
      </c>
      <c r="M788" s="6">
        <f t="shared" si="25"/>
        <v>0.41666666666666669</v>
      </c>
      <c r="N788" s="3">
        <v>-7.3982033950969681E-2</v>
      </c>
      <c r="O788" s="4">
        <v>197.53442539119197</v>
      </c>
      <c r="P788" s="5">
        <v>73</v>
      </c>
      <c r="Q788" s="6">
        <v>-6.3E-2</v>
      </c>
      <c r="R788" s="5">
        <v>77</v>
      </c>
      <c r="S788" s="4">
        <v>185.20359320980606</v>
      </c>
      <c r="T788" s="4">
        <v>102.11345068048099</v>
      </c>
      <c r="U788" s="5">
        <v>63</v>
      </c>
      <c r="V788" s="4">
        <v>95.420974710710993</v>
      </c>
      <c r="W788" s="5">
        <v>86</v>
      </c>
      <c r="X788" s="6">
        <v>0.126</v>
      </c>
      <c r="Y788" s="5">
        <v>45</v>
      </c>
      <c r="Z788" s="6">
        <v>0.39200000000000002</v>
      </c>
      <c r="AA788" s="5">
        <v>103</v>
      </c>
      <c r="AB788" s="3">
        <v>1.8414751870653456E-2</v>
      </c>
      <c r="AC788" s="5">
        <v>53</v>
      </c>
      <c r="AD788" s="3">
        <v>-8.6673415234456902E-2</v>
      </c>
      <c r="AE788" s="5">
        <v>93</v>
      </c>
      <c r="AF788" s="3">
        <v>-5.7233705871662438E-3</v>
      </c>
      <c r="AG788" s="5">
        <v>81</v>
      </c>
      <c r="AH788" s="6">
        <v>0.48499999999999999</v>
      </c>
      <c r="AI788" s="5">
        <v>82</v>
      </c>
    </row>
    <row r="789" spans="1:35">
      <c r="A789">
        <v>797</v>
      </c>
      <c r="B789">
        <v>2005</v>
      </c>
      <c r="C789">
        <v>101</v>
      </c>
      <c r="D789" t="s">
        <v>179</v>
      </c>
      <c r="E789" s="2" t="str">
        <f t="shared" si="24"/>
        <v>2005-Tulane</v>
      </c>
      <c r="F789" s="2" t="s">
        <v>6</v>
      </c>
      <c r="G789" s="2" t="s">
        <v>73</v>
      </c>
      <c r="H789" s="2" t="s">
        <v>104</v>
      </c>
      <c r="I789" t="str">
        <f>CONCATENATE(B789,"-",G789)</f>
        <v>2005-Conference USA</v>
      </c>
      <c r="J789" t="s">
        <v>91</v>
      </c>
      <c r="K789">
        <v>2</v>
      </c>
      <c r="L789">
        <v>9</v>
      </c>
      <c r="M789" s="6">
        <f t="shared" si="25"/>
        <v>0.18181818181818182</v>
      </c>
      <c r="N789" s="3">
        <v>-0.16350327165733716</v>
      </c>
      <c r="O789" s="4">
        <v>166.47139274093945</v>
      </c>
      <c r="P789" s="5">
        <v>112</v>
      </c>
      <c r="Q789" s="6">
        <v>-0.13973234812886881</v>
      </c>
      <c r="R789" s="5">
        <v>95</v>
      </c>
      <c r="S789" s="4">
        <v>167.29934566853257</v>
      </c>
      <c r="T789" s="4">
        <v>77.677402080865249</v>
      </c>
      <c r="U789" s="5">
        <v>112</v>
      </c>
      <c r="V789" s="4">
        <v>88.793990660074215</v>
      </c>
      <c r="W789" s="5">
        <v>96</v>
      </c>
      <c r="X789" s="6"/>
      <c r="Y789" s="5"/>
      <c r="Z789" s="6"/>
      <c r="AA789" s="5"/>
      <c r="AB789" s="3"/>
      <c r="AC789" s="5"/>
      <c r="AD789" s="3"/>
      <c r="AE789" s="5"/>
      <c r="AF789" s="3"/>
      <c r="AG789" s="5"/>
      <c r="AH789" s="6"/>
      <c r="AI789" s="5"/>
    </row>
    <row r="790" spans="1:35">
      <c r="A790">
        <v>770</v>
      </c>
      <c r="B790">
        <v>2006</v>
      </c>
      <c r="C790">
        <v>102</v>
      </c>
      <c r="D790" t="s">
        <v>179</v>
      </c>
      <c r="E790" s="2" t="str">
        <f t="shared" si="24"/>
        <v>2006-Tulane</v>
      </c>
      <c r="F790" s="2" t="s">
        <v>6</v>
      </c>
      <c r="G790" s="2" t="s">
        <v>73</v>
      </c>
      <c r="H790" s="2" t="s">
        <v>104</v>
      </c>
      <c r="I790" t="str">
        <f>CONCATENATE(B790,"-",G790)</f>
        <v>2006-Conference USA</v>
      </c>
      <c r="J790" t="s">
        <v>9</v>
      </c>
      <c r="K790">
        <v>4</v>
      </c>
      <c r="L790">
        <v>8</v>
      </c>
      <c r="M790" s="6">
        <f t="shared" si="25"/>
        <v>0.33333333333333331</v>
      </c>
      <c r="N790" s="3">
        <v>-0.15223875762813605</v>
      </c>
      <c r="O790" s="4">
        <v>185.00514930107525</v>
      </c>
      <c r="P790" s="5">
        <v>92</v>
      </c>
      <c r="Q790" s="6">
        <v>-0.20344972226327862</v>
      </c>
      <c r="R790" s="5">
        <v>108</v>
      </c>
      <c r="S790" s="4">
        <v>169.55224847437279</v>
      </c>
      <c r="T790" s="4">
        <v>91.575501391114528</v>
      </c>
      <c r="U790" s="5">
        <v>97</v>
      </c>
      <c r="V790" s="4">
        <v>93.429647909960707</v>
      </c>
      <c r="W790" s="5">
        <v>83</v>
      </c>
    </row>
    <row r="791" spans="1:35">
      <c r="A791">
        <v>836</v>
      </c>
      <c r="B791">
        <v>2007</v>
      </c>
      <c r="C791">
        <v>99</v>
      </c>
      <c r="D791" t="s">
        <v>179</v>
      </c>
      <c r="E791" s="2" t="str">
        <f t="shared" si="24"/>
        <v>2007-Tulane</v>
      </c>
      <c r="F791" s="2" t="s">
        <v>6</v>
      </c>
      <c r="G791" s="2" t="s">
        <v>73</v>
      </c>
      <c r="H791" s="2" t="s">
        <v>104</v>
      </c>
      <c r="I791" t="str">
        <f>CONCATENATE(B791,"-",G791)</f>
        <v>2007-Conference USA</v>
      </c>
      <c r="J791" t="s">
        <v>9</v>
      </c>
      <c r="K791">
        <v>4</v>
      </c>
      <c r="L791">
        <v>8</v>
      </c>
      <c r="M791" s="6">
        <f t="shared" si="25"/>
        <v>0.33333333333333331</v>
      </c>
      <c r="N791" s="3">
        <v>-0.1874157503412433</v>
      </c>
      <c r="O791" s="4">
        <v>177.350918250007</v>
      </c>
      <c r="P791" s="5">
        <v>104</v>
      </c>
      <c r="Q791" s="6">
        <v>-0.124</v>
      </c>
      <c r="R791" s="5">
        <v>91</v>
      </c>
      <c r="S791" s="4">
        <v>162.51684993175132</v>
      </c>
      <c r="T791" s="4">
        <v>88.491825223224737</v>
      </c>
      <c r="U791" s="5">
        <v>97</v>
      </c>
      <c r="V791" s="4">
        <v>88.859093026782247</v>
      </c>
      <c r="W791" s="5">
        <v>100</v>
      </c>
      <c r="X791" s="6">
        <v>-0.32200000000000001</v>
      </c>
      <c r="Y791" s="5">
        <v>101</v>
      </c>
      <c r="Z791" s="6">
        <v>0.215</v>
      </c>
      <c r="AA791" s="5">
        <v>88</v>
      </c>
      <c r="AB791" s="3">
        <v>-9.2568283806760868E-2</v>
      </c>
      <c r="AC791" s="5">
        <v>102</v>
      </c>
      <c r="AD791" s="3">
        <v>-7.4474016218637556E-2</v>
      </c>
      <c r="AE791" s="5">
        <v>91</v>
      </c>
      <c r="AF791" s="3">
        <v>-2.0373450315844869E-2</v>
      </c>
      <c r="AG791" s="5">
        <v>102</v>
      </c>
      <c r="AH791" s="6">
        <v>0.45100000000000001</v>
      </c>
      <c r="AI791" s="5">
        <v>114</v>
      </c>
    </row>
    <row r="792" spans="1:35">
      <c r="A792">
        <v>905</v>
      </c>
      <c r="B792">
        <v>2008</v>
      </c>
      <c r="C792">
        <v>113</v>
      </c>
      <c r="D792" t="s">
        <v>179</v>
      </c>
      <c r="E792" s="2" t="str">
        <f t="shared" si="24"/>
        <v>2008-Tulane</v>
      </c>
      <c r="F792" s="2" t="s">
        <v>6</v>
      </c>
      <c r="G792" s="2" t="s">
        <v>73</v>
      </c>
      <c r="H792" s="2" t="s">
        <v>104</v>
      </c>
      <c r="I792" t="str">
        <f>CONCATENATE(B792,"-",G792)</f>
        <v>2008-Conference USA</v>
      </c>
      <c r="J792" t="s">
        <v>45</v>
      </c>
      <c r="K792">
        <v>2</v>
      </c>
      <c r="L792">
        <v>10</v>
      </c>
      <c r="M792" s="6">
        <f t="shared" si="25"/>
        <v>0.16666666666666666</v>
      </c>
      <c r="N792" s="3">
        <v>-0.23694895948658654</v>
      </c>
      <c r="O792" s="4">
        <v>170.97323963483598</v>
      </c>
      <c r="P792" s="5">
        <v>110</v>
      </c>
      <c r="Q792" s="6">
        <v>-0.21</v>
      </c>
      <c r="R792" s="5">
        <v>114</v>
      </c>
      <c r="S792" s="4">
        <v>152.61020810268269</v>
      </c>
      <c r="T792" s="4">
        <v>82.718680704631481</v>
      </c>
      <c r="U792" s="5">
        <v>110</v>
      </c>
      <c r="V792" s="4">
        <v>88.25455893020451</v>
      </c>
      <c r="W792" s="5">
        <v>104</v>
      </c>
      <c r="X792" s="6">
        <v>-0.27200000000000002</v>
      </c>
      <c r="Y792" s="5">
        <v>100</v>
      </c>
      <c r="Z792" s="6">
        <v>0.39300000000000002</v>
      </c>
      <c r="AA792" s="5">
        <v>103</v>
      </c>
      <c r="AB792" s="3">
        <v>-0.10118060531814947</v>
      </c>
      <c r="AC792" s="5">
        <v>104</v>
      </c>
      <c r="AD792" s="3">
        <v>-0.10789016438655029</v>
      </c>
      <c r="AE792" s="5">
        <v>106</v>
      </c>
      <c r="AF792" s="3">
        <v>-2.7878189781886786E-2</v>
      </c>
      <c r="AG792" s="5">
        <v>109</v>
      </c>
      <c r="AH792" s="6">
        <v>0.46899999999999997</v>
      </c>
      <c r="AI792" s="5">
        <v>101</v>
      </c>
    </row>
    <row r="793" spans="1:35">
      <c r="A793">
        <v>937</v>
      </c>
      <c r="B793">
        <v>2009</v>
      </c>
      <c r="C793">
        <v>115</v>
      </c>
      <c r="D793" t="s">
        <v>179</v>
      </c>
      <c r="E793" s="2" t="str">
        <f t="shared" si="24"/>
        <v>2009-Tulane</v>
      </c>
      <c r="F793" s="2" t="s">
        <v>6</v>
      </c>
      <c r="G793" s="2" t="s">
        <v>73</v>
      </c>
      <c r="H793" s="2" t="s">
        <v>104</v>
      </c>
      <c r="I793" t="str">
        <f>CONCATENATE(B793,"-",G793)</f>
        <v>2009-Conference USA</v>
      </c>
      <c r="J793" t="s">
        <v>18</v>
      </c>
      <c r="K793">
        <v>3</v>
      </c>
      <c r="L793">
        <v>9</v>
      </c>
      <c r="M793" s="6">
        <f t="shared" si="25"/>
        <v>0.25</v>
      </c>
      <c r="N793" s="3">
        <v>-0.28923384556550891</v>
      </c>
      <c r="O793" s="4">
        <v>159.61998042891753</v>
      </c>
      <c r="P793" s="5">
        <v>115</v>
      </c>
      <c r="Q793" s="6">
        <v>-0.245</v>
      </c>
      <c r="R793" s="5">
        <v>116</v>
      </c>
      <c r="S793" s="4">
        <v>142.15323088689823</v>
      </c>
      <c r="T793" s="4">
        <v>76.188067093068938</v>
      </c>
      <c r="U793" s="5">
        <v>113</v>
      </c>
      <c r="V793" s="4">
        <v>83.431913335848591</v>
      </c>
      <c r="W793" s="5">
        <v>107</v>
      </c>
      <c r="X793" s="6">
        <v>-0.29799999999999999</v>
      </c>
      <c r="Y793" s="5">
        <v>100</v>
      </c>
      <c r="Z793" s="6">
        <v>0.379</v>
      </c>
      <c r="AA793" s="5">
        <v>103</v>
      </c>
      <c r="AB793" s="3">
        <v>-0.12541420358478597</v>
      </c>
      <c r="AC793" s="5">
        <v>112</v>
      </c>
      <c r="AD793" s="3">
        <v>-0.11932167096956645</v>
      </c>
      <c r="AE793" s="5">
        <v>109</v>
      </c>
      <c r="AF793" s="3">
        <v>-4.4497971011156504E-2</v>
      </c>
      <c r="AG793" s="5">
        <v>118</v>
      </c>
      <c r="AH793" s="6">
        <v>0.4</v>
      </c>
      <c r="AI793" s="5">
        <v>120</v>
      </c>
    </row>
    <row r="794" spans="1:35">
      <c r="A794">
        <v>828</v>
      </c>
      <c r="B794">
        <v>2010</v>
      </c>
      <c r="C794">
        <v>106</v>
      </c>
      <c r="D794" t="s">
        <v>179</v>
      </c>
      <c r="E794" s="2" t="str">
        <f t="shared" si="24"/>
        <v>2010-Tulane</v>
      </c>
      <c r="F794" s="2" t="s">
        <v>6</v>
      </c>
      <c r="G794" s="2" t="s">
        <v>73</v>
      </c>
      <c r="H794" s="2" t="s">
        <v>104</v>
      </c>
      <c r="I794" t="str">
        <f>CONCATENATE(B794,"-",G794)</f>
        <v>2010-Conference USA</v>
      </c>
      <c r="J794" t="s">
        <v>9</v>
      </c>
      <c r="K794">
        <v>4</v>
      </c>
      <c r="L794">
        <v>8</v>
      </c>
      <c r="M794" s="6">
        <f t="shared" si="25"/>
        <v>0.33333333333333331</v>
      </c>
      <c r="N794" s="3">
        <v>-0.18359383915236152</v>
      </c>
      <c r="O794" s="4">
        <v>178.13597698542776</v>
      </c>
      <c r="P794" s="5">
        <v>98</v>
      </c>
      <c r="Q794" s="6">
        <v>-0.151</v>
      </c>
      <c r="R794" s="5">
        <v>100</v>
      </c>
      <c r="S794" s="4">
        <v>163.2812321695277</v>
      </c>
      <c r="T794" s="4">
        <v>88.244526144665869</v>
      </c>
      <c r="U794" s="5">
        <v>103</v>
      </c>
      <c r="V794" s="4">
        <v>89.891450840761891</v>
      </c>
      <c r="W794" s="5">
        <v>101</v>
      </c>
      <c r="X794" s="6">
        <v>-0.152</v>
      </c>
      <c r="Y794" s="5">
        <v>83</v>
      </c>
      <c r="Z794" s="6">
        <v>0.13400000000000001</v>
      </c>
      <c r="AA794" s="5">
        <v>80</v>
      </c>
      <c r="AB794" s="3">
        <v>-6.5251748173621144E-2</v>
      </c>
      <c r="AC794" s="5">
        <v>94</v>
      </c>
      <c r="AD794" s="3">
        <v>-5.8266239030393061E-2</v>
      </c>
      <c r="AE794" s="5">
        <v>89</v>
      </c>
      <c r="AF794" s="3">
        <v>-6.0075851948347317E-2</v>
      </c>
      <c r="AG794" s="5">
        <v>120</v>
      </c>
      <c r="AH794" s="6">
        <v>0.439</v>
      </c>
      <c r="AI794" s="5">
        <v>116</v>
      </c>
    </row>
    <row r="795" spans="1:35">
      <c r="A795">
        <v>938</v>
      </c>
      <c r="B795">
        <v>2011</v>
      </c>
      <c r="C795">
        <v>114</v>
      </c>
      <c r="D795" t="s">
        <v>179</v>
      </c>
      <c r="E795" s="2" t="str">
        <f t="shared" si="24"/>
        <v>2011-Tulane</v>
      </c>
      <c r="F795" s="2" t="s">
        <v>6</v>
      </c>
      <c r="G795" s="2" t="s">
        <v>73</v>
      </c>
      <c r="H795" s="2" t="s">
        <v>104</v>
      </c>
      <c r="I795" t="str">
        <f>CONCATENATE(B795,"-",G795)</f>
        <v>2011-Conference USA</v>
      </c>
      <c r="J795" s="4" t="s">
        <v>163</v>
      </c>
      <c r="K795">
        <v>2</v>
      </c>
      <c r="L795">
        <v>11</v>
      </c>
      <c r="M795" s="6">
        <f t="shared" si="25"/>
        <v>0.15384615384615385</v>
      </c>
      <c r="N795" s="3">
        <v>-0.2921971411523932</v>
      </c>
      <c r="O795" s="4">
        <v>159.46925652390991</v>
      </c>
      <c r="P795" s="5">
        <v>115</v>
      </c>
      <c r="Q795" s="6">
        <v>-0.21</v>
      </c>
      <c r="R795" s="5">
        <v>113</v>
      </c>
      <c r="S795" s="4">
        <v>141.56057176952135</v>
      </c>
      <c r="T795" s="4">
        <v>77.707183417349</v>
      </c>
      <c r="U795" s="5">
        <v>113</v>
      </c>
      <c r="V795" s="4">
        <v>81.762073106560891</v>
      </c>
      <c r="W795" s="5">
        <v>114</v>
      </c>
      <c r="X795" s="6">
        <v>-0.499</v>
      </c>
      <c r="Y795" s="5">
        <v>112</v>
      </c>
      <c r="Z795" s="6">
        <v>0.28599999999999998</v>
      </c>
      <c r="AA795" s="5">
        <v>90</v>
      </c>
      <c r="AB795" s="3">
        <v>-0.15114396839601899</v>
      </c>
      <c r="AC795" s="5">
        <v>113</v>
      </c>
      <c r="AD795" s="3">
        <v>-0.10949569995432069</v>
      </c>
      <c r="AE795" s="5">
        <v>102</v>
      </c>
      <c r="AF795" s="3">
        <v>-3.1557472802053531E-2</v>
      </c>
      <c r="AG795" s="5">
        <v>110</v>
      </c>
      <c r="AH795" s="6">
        <v>0.47899999999999998</v>
      </c>
      <c r="AI795" s="5">
        <v>90</v>
      </c>
    </row>
    <row r="796" spans="1:35">
      <c r="A796">
        <v>822</v>
      </c>
      <c r="B796">
        <v>2012</v>
      </c>
      <c r="C796">
        <v>111</v>
      </c>
      <c r="D796" t="s">
        <v>179</v>
      </c>
      <c r="E796" s="2" t="str">
        <f t="shared" si="24"/>
        <v>2012-Tulane</v>
      </c>
      <c r="F796" s="2" t="s">
        <v>6</v>
      </c>
      <c r="G796" s="2" t="s">
        <v>73</v>
      </c>
      <c r="H796" s="2" t="s">
        <v>104</v>
      </c>
      <c r="I796" t="str">
        <f>CONCATENATE(B796,"-",G796)</f>
        <v>2012-Conference USA</v>
      </c>
      <c r="J796" s="4" t="s">
        <v>45</v>
      </c>
      <c r="K796">
        <v>2</v>
      </c>
      <c r="L796">
        <v>10</v>
      </c>
      <c r="M796" s="6">
        <f t="shared" si="25"/>
        <v>0.16666666666666666</v>
      </c>
      <c r="N796" s="3">
        <v>-0.2067863419443827</v>
      </c>
      <c r="O796" s="4">
        <v>173.31836432892101</v>
      </c>
      <c r="P796" s="5">
        <v>113</v>
      </c>
      <c r="Q796" s="6">
        <v>-0.19700000000000001</v>
      </c>
      <c r="R796" s="5">
        <v>117</v>
      </c>
      <c r="S796" s="4">
        <v>158.64273161112345</v>
      </c>
      <c r="T796" s="4">
        <v>87.721627763484989</v>
      </c>
      <c r="U796" s="5">
        <v>105</v>
      </c>
      <c r="V796" s="4">
        <v>85.596736565436018</v>
      </c>
      <c r="W796" s="5">
        <v>108</v>
      </c>
      <c r="X796" s="6">
        <v>-0.441</v>
      </c>
      <c r="Y796" s="5">
        <v>116</v>
      </c>
      <c r="Z796" s="6">
        <v>0.3</v>
      </c>
      <c r="AA796" s="5">
        <v>92</v>
      </c>
      <c r="AB796" s="3">
        <v>-0.11598808564548883</v>
      </c>
      <c r="AC796" s="5">
        <v>112</v>
      </c>
      <c r="AD796" s="3">
        <v>-9.8109318055654329E-2</v>
      </c>
      <c r="AE796" s="5">
        <v>102</v>
      </c>
      <c r="AF796" s="3">
        <v>7.3110617567604622E-3</v>
      </c>
      <c r="AG796" s="5">
        <v>48</v>
      </c>
      <c r="AH796" s="6">
        <v>0.45600000000000002</v>
      </c>
      <c r="AI796" s="5">
        <v>112</v>
      </c>
    </row>
    <row r="797" spans="1:35">
      <c r="A797">
        <v>312</v>
      </c>
      <c r="B797">
        <v>2005</v>
      </c>
      <c r="C797">
        <v>33</v>
      </c>
      <c r="D797" t="s">
        <v>180</v>
      </c>
      <c r="E797" s="2" t="str">
        <f t="shared" si="24"/>
        <v>2005-Tulsa</v>
      </c>
      <c r="F797" s="2" t="s">
        <v>6</v>
      </c>
      <c r="G797" s="2" t="s">
        <v>73</v>
      </c>
      <c r="H797" s="2" t="s">
        <v>104</v>
      </c>
      <c r="I797" t="str">
        <f>CONCATENATE(B797,"-",G797)</f>
        <v>2005-Conference USA</v>
      </c>
      <c r="J797" t="s">
        <v>10</v>
      </c>
      <c r="K797">
        <v>9</v>
      </c>
      <c r="L797">
        <v>4</v>
      </c>
      <c r="M797" s="6">
        <f t="shared" si="25"/>
        <v>0.69230769230769229</v>
      </c>
      <c r="N797" s="3">
        <v>7.5115165150172067E-2</v>
      </c>
      <c r="O797" s="4">
        <v>213.72393445901815</v>
      </c>
      <c r="P797" s="5">
        <v>40</v>
      </c>
      <c r="Q797" s="6">
        <v>0.10681407852686597</v>
      </c>
      <c r="R797" s="5">
        <v>29</v>
      </c>
      <c r="S797" s="4">
        <v>215.02303303003441</v>
      </c>
      <c r="T797" s="4">
        <v>105.53858928417917</v>
      </c>
      <c r="U797" s="5">
        <v>50</v>
      </c>
      <c r="V797" s="4">
        <v>108.18534517483899</v>
      </c>
      <c r="W797" s="5">
        <v>31</v>
      </c>
      <c r="X797" s="6"/>
      <c r="Y797" s="5"/>
      <c r="Z797" s="6"/>
      <c r="AA797" s="5"/>
      <c r="AB797" s="3"/>
      <c r="AC797" s="5"/>
      <c r="AD797" s="3"/>
      <c r="AE797" s="5"/>
      <c r="AF797" s="3"/>
      <c r="AG797" s="5"/>
      <c r="AH797" s="6"/>
      <c r="AI797" s="5"/>
    </row>
    <row r="798" spans="1:35">
      <c r="A798">
        <v>399</v>
      </c>
      <c r="B798">
        <v>2006</v>
      </c>
      <c r="C798">
        <v>51</v>
      </c>
      <c r="D798" t="s">
        <v>180</v>
      </c>
      <c r="E798" s="2" t="str">
        <f t="shared" si="24"/>
        <v>2006-Tulsa</v>
      </c>
      <c r="F798" s="2" t="s">
        <v>6</v>
      </c>
      <c r="G798" s="2" t="s">
        <v>73</v>
      </c>
      <c r="H798" s="2" t="s">
        <v>104</v>
      </c>
      <c r="I798" t="str">
        <f>CONCATENATE(B798,"-",G798)</f>
        <v>2006-Conference USA</v>
      </c>
      <c r="J798" t="s">
        <v>11</v>
      </c>
      <c r="K798">
        <v>8</v>
      </c>
      <c r="L798">
        <v>5</v>
      </c>
      <c r="M798" s="6">
        <f t="shared" si="25"/>
        <v>0.61538461538461542</v>
      </c>
      <c r="N798" s="3">
        <v>3.020245791527458E-2</v>
      </c>
      <c r="O798" s="4">
        <v>213.60563537738838</v>
      </c>
      <c r="P798" s="5">
        <v>49</v>
      </c>
      <c r="Q798" s="6">
        <v>2.2457971165540914E-2</v>
      </c>
      <c r="R798" s="5">
        <v>54</v>
      </c>
      <c r="S798" s="4">
        <v>206.04049158305492</v>
      </c>
      <c r="T798" s="4">
        <v>107.57720461098783</v>
      </c>
      <c r="U798" s="5">
        <v>44</v>
      </c>
      <c r="V798" s="4">
        <v>106.02843076640055</v>
      </c>
      <c r="W798" s="5">
        <v>45</v>
      </c>
    </row>
    <row r="799" spans="1:35">
      <c r="A799">
        <v>412</v>
      </c>
      <c r="B799">
        <v>2007</v>
      </c>
      <c r="C799">
        <v>56</v>
      </c>
      <c r="D799" t="s">
        <v>180</v>
      </c>
      <c r="E799" s="2" t="str">
        <f t="shared" si="24"/>
        <v>2007-Tulsa</v>
      </c>
      <c r="F799" s="2" t="s">
        <v>6</v>
      </c>
      <c r="G799" s="2" t="s">
        <v>73</v>
      </c>
      <c r="H799" s="2" t="s">
        <v>104</v>
      </c>
      <c r="I799" t="str">
        <f>CONCATENATE(B799,"-",G799)</f>
        <v>2007-Conference USA</v>
      </c>
      <c r="J799" t="s">
        <v>39</v>
      </c>
      <c r="K799">
        <v>10</v>
      </c>
      <c r="L799">
        <v>4</v>
      </c>
      <c r="M799" s="6">
        <f t="shared" si="25"/>
        <v>0.7142857142857143</v>
      </c>
      <c r="N799" s="3">
        <v>2.3848247599387945E-2</v>
      </c>
      <c r="O799" s="4">
        <v>215.15920116314672</v>
      </c>
      <c r="P799" s="5">
        <v>41</v>
      </c>
      <c r="Q799" s="6">
        <v>2.4E-2</v>
      </c>
      <c r="R799" s="5">
        <v>54</v>
      </c>
      <c r="S799" s="4">
        <v>204.76964951987759</v>
      </c>
      <c r="T799" s="4">
        <v>117.33998165991142</v>
      </c>
      <c r="U799" s="5">
        <v>19</v>
      </c>
      <c r="V799" s="4">
        <v>97.819219503235303</v>
      </c>
      <c r="W799" s="5">
        <v>71</v>
      </c>
      <c r="X799" s="6">
        <v>0.311</v>
      </c>
      <c r="Y799" s="5">
        <v>21</v>
      </c>
      <c r="Z799" s="6">
        <v>0.20699999999999999</v>
      </c>
      <c r="AA799" s="5">
        <v>87</v>
      </c>
      <c r="AB799" s="3">
        <v>9.2864793086098477E-2</v>
      </c>
      <c r="AC799" s="5">
        <v>19</v>
      </c>
      <c r="AD799" s="3">
        <v>-4.8599631810191848E-2</v>
      </c>
      <c r="AE799" s="5">
        <v>81</v>
      </c>
      <c r="AF799" s="3">
        <v>-2.0416913676518683E-2</v>
      </c>
      <c r="AG799" s="5">
        <v>103</v>
      </c>
      <c r="AH799" s="6">
        <v>0.47599999999999998</v>
      </c>
      <c r="AI799" s="5">
        <v>93</v>
      </c>
    </row>
    <row r="800" spans="1:35">
      <c r="A800">
        <v>261</v>
      </c>
      <c r="B800">
        <v>2008</v>
      </c>
      <c r="C800">
        <v>33</v>
      </c>
      <c r="D800" t="s">
        <v>180</v>
      </c>
      <c r="E800" s="2" t="str">
        <f t="shared" si="24"/>
        <v>2008-Tulsa</v>
      </c>
      <c r="F800" s="2" t="s">
        <v>6</v>
      </c>
      <c r="G800" s="2" t="s">
        <v>73</v>
      </c>
      <c r="H800" s="2" t="s">
        <v>104</v>
      </c>
      <c r="I800" t="str">
        <f>CONCATENATE(B800,"-",G800)</f>
        <v>2008-Conference USA</v>
      </c>
      <c r="J800" t="s">
        <v>25</v>
      </c>
      <c r="K800">
        <v>12</v>
      </c>
      <c r="L800">
        <v>2</v>
      </c>
      <c r="M800" s="6">
        <f t="shared" si="25"/>
        <v>0.8571428571428571</v>
      </c>
      <c r="N800" s="3">
        <v>0.1005817084476858</v>
      </c>
      <c r="O800" s="4">
        <v>221.72237670109138</v>
      </c>
      <c r="P800" s="5">
        <v>30</v>
      </c>
      <c r="Q800" s="6">
        <v>8.4000000000000005E-2</v>
      </c>
      <c r="R800" s="5">
        <v>38</v>
      </c>
      <c r="S800" s="4">
        <v>220.11634168953717</v>
      </c>
      <c r="T800" s="4">
        <v>120.06700677622919</v>
      </c>
      <c r="U800" s="5">
        <v>17</v>
      </c>
      <c r="V800" s="4">
        <v>101.65536992486217</v>
      </c>
      <c r="W800" s="5">
        <v>63</v>
      </c>
      <c r="X800" s="6">
        <v>0.435</v>
      </c>
      <c r="Y800" s="5">
        <v>88</v>
      </c>
      <c r="Z800" s="6">
        <v>4.2000000000000003E-2</v>
      </c>
      <c r="AA800" s="5">
        <v>77</v>
      </c>
      <c r="AB800" s="3">
        <v>0.11951899004199182</v>
      </c>
      <c r="AC800" s="5">
        <v>11</v>
      </c>
      <c r="AD800" s="3">
        <v>-1.2680757014293255E-2</v>
      </c>
      <c r="AE800" s="5">
        <v>63</v>
      </c>
      <c r="AF800" s="3">
        <v>-6.2565245800127794E-3</v>
      </c>
      <c r="AG800" s="5">
        <v>73</v>
      </c>
      <c r="AH800" s="6">
        <v>0.48499999999999999</v>
      </c>
      <c r="AI800" s="5">
        <v>85</v>
      </c>
    </row>
    <row r="801" spans="1:35">
      <c r="A801">
        <v>619</v>
      </c>
      <c r="B801">
        <v>2009</v>
      </c>
      <c r="C801">
        <v>79</v>
      </c>
      <c r="D801" t="s">
        <v>180</v>
      </c>
      <c r="E801" s="2" t="str">
        <f t="shared" si="24"/>
        <v>2009-Tulsa</v>
      </c>
      <c r="F801" s="2" t="s">
        <v>6</v>
      </c>
      <c r="G801" s="2" t="s">
        <v>73</v>
      </c>
      <c r="H801" s="2" t="s">
        <v>104</v>
      </c>
      <c r="I801" t="str">
        <f>CONCATENATE(B801,"-",G801)</f>
        <v>2009-Conference USA</v>
      </c>
      <c r="J801" t="s">
        <v>17</v>
      </c>
      <c r="K801">
        <v>5</v>
      </c>
      <c r="L801">
        <v>7</v>
      </c>
      <c r="M801" s="6">
        <f t="shared" si="25"/>
        <v>0.41666666666666669</v>
      </c>
      <c r="N801" s="3">
        <v>-7.1803228731426333E-2</v>
      </c>
      <c r="O801" s="4">
        <v>191.76453614105091</v>
      </c>
      <c r="P801" s="5">
        <v>82</v>
      </c>
      <c r="Q801" s="6">
        <v>-0.10199999999999999</v>
      </c>
      <c r="R801" s="5">
        <v>88</v>
      </c>
      <c r="S801" s="4">
        <v>185.63935425371474</v>
      </c>
      <c r="T801" s="4">
        <v>90.77726274897239</v>
      </c>
      <c r="U801" s="5">
        <v>102</v>
      </c>
      <c r="V801" s="4">
        <v>100.98727339207852</v>
      </c>
      <c r="W801" s="5">
        <v>73</v>
      </c>
      <c r="X801" s="6">
        <v>-0.158</v>
      </c>
      <c r="Y801" s="5">
        <v>88</v>
      </c>
      <c r="Z801" s="6">
        <v>0.152</v>
      </c>
      <c r="AA801" s="5">
        <v>77</v>
      </c>
      <c r="AB801" s="3">
        <v>-6.2422266040004344E-2</v>
      </c>
      <c r="AC801" s="5">
        <v>91</v>
      </c>
      <c r="AD801" s="3">
        <v>-3.3708742788089975E-2</v>
      </c>
      <c r="AE801" s="5">
        <v>73</v>
      </c>
      <c r="AF801" s="3">
        <v>2.4327780096667979E-2</v>
      </c>
      <c r="AG801" s="5">
        <v>15</v>
      </c>
      <c r="AH801" s="6">
        <v>0.50800000000000001</v>
      </c>
      <c r="AI801" s="5">
        <v>46</v>
      </c>
    </row>
    <row r="802" spans="1:35">
      <c r="A802">
        <v>431</v>
      </c>
      <c r="B802">
        <v>2010</v>
      </c>
      <c r="C802">
        <v>53</v>
      </c>
      <c r="D802" t="s">
        <v>180</v>
      </c>
      <c r="E802" s="2" t="str">
        <f t="shared" si="24"/>
        <v>2010-Tulsa</v>
      </c>
      <c r="F802" s="2" t="s">
        <v>6</v>
      </c>
      <c r="G802" s="2" t="s">
        <v>73</v>
      </c>
      <c r="H802" s="2" t="s">
        <v>104</v>
      </c>
      <c r="I802" t="str">
        <f>CONCATENATE(B802,"-",G802)</f>
        <v>2010-Conference USA</v>
      </c>
      <c r="J802" t="s">
        <v>27</v>
      </c>
      <c r="K802">
        <v>10</v>
      </c>
      <c r="L802">
        <v>3</v>
      </c>
      <c r="M802" s="6">
        <f t="shared" si="25"/>
        <v>0.76923076923076927</v>
      </c>
      <c r="N802" s="3">
        <v>1.7871535703746839E-2</v>
      </c>
      <c r="O802" s="4">
        <v>207.66065145873552</v>
      </c>
      <c r="P802" s="5">
        <v>52</v>
      </c>
      <c r="Q802" s="6">
        <v>1.2999999999999999E-2</v>
      </c>
      <c r="R802" s="5">
        <v>53</v>
      </c>
      <c r="S802" s="4">
        <v>203.57430714074937</v>
      </c>
      <c r="T802" s="4">
        <v>110.11838151812354</v>
      </c>
      <c r="U802" s="5">
        <v>41</v>
      </c>
      <c r="V802" s="4">
        <v>97.542269940611988</v>
      </c>
      <c r="W802" s="5">
        <v>70</v>
      </c>
      <c r="X802" s="6">
        <v>0.113</v>
      </c>
      <c r="Y802" s="5">
        <v>43</v>
      </c>
      <c r="Z802" s="6">
        <v>0.18099999999999999</v>
      </c>
      <c r="AA802" s="5">
        <v>84</v>
      </c>
      <c r="AB802" s="3">
        <v>3.9182979917198789E-2</v>
      </c>
      <c r="AC802" s="5">
        <v>39</v>
      </c>
      <c r="AD802" s="3">
        <v>-4.5206611600637103E-2</v>
      </c>
      <c r="AE802" s="5">
        <v>81</v>
      </c>
      <c r="AF802" s="3">
        <v>2.3895167387185154E-2</v>
      </c>
      <c r="AG802" s="5">
        <v>18</v>
      </c>
      <c r="AH802" s="6">
        <v>0.54200000000000004</v>
      </c>
      <c r="AI802" s="5">
        <v>11</v>
      </c>
    </row>
    <row r="803" spans="1:35">
      <c r="A803">
        <v>284</v>
      </c>
      <c r="B803">
        <v>2011</v>
      </c>
      <c r="C803">
        <v>37</v>
      </c>
      <c r="D803" t="s">
        <v>180</v>
      </c>
      <c r="E803" s="2" t="str">
        <f t="shared" si="24"/>
        <v>2011-Tulsa</v>
      </c>
      <c r="F803" s="2" t="s">
        <v>6</v>
      </c>
      <c r="G803" s="2" t="s">
        <v>73</v>
      </c>
      <c r="H803" s="2" t="s">
        <v>104</v>
      </c>
      <c r="I803" t="str">
        <f>CONCATENATE(B803,"-",G803)</f>
        <v>2011-Conference USA</v>
      </c>
      <c r="J803" s="4" t="s">
        <v>11</v>
      </c>
      <c r="K803">
        <v>8</v>
      </c>
      <c r="L803">
        <v>5</v>
      </c>
      <c r="M803" s="6">
        <f t="shared" si="25"/>
        <v>0.61538461538461542</v>
      </c>
      <c r="N803" s="3">
        <v>9.066507491332064E-2</v>
      </c>
      <c r="O803" s="4">
        <v>230.94448841391122</v>
      </c>
      <c r="P803" s="5">
        <v>22</v>
      </c>
      <c r="Q803" s="6">
        <v>2.7E-2</v>
      </c>
      <c r="R803" s="5">
        <v>52</v>
      </c>
      <c r="S803" s="4">
        <v>218.13301498266412</v>
      </c>
      <c r="T803" s="4">
        <v>116.20263086929107</v>
      </c>
      <c r="U803" s="5">
        <v>21</v>
      </c>
      <c r="V803" s="4">
        <v>114.74185754462015</v>
      </c>
      <c r="W803" s="5">
        <v>31</v>
      </c>
      <c r="X803" s="6">
        <v>5.2999999999999999E-2</v>
      </c>
      <c r="Y803" s="5">
        <v>53</v>
      </c>
      <c r="Z803" s="6">
        <v>-5.8999999999999997E-2</v>
      </c>
      <c r="AA803" s="5">
        <v>57</v>
      </c>
      <c r="AB803" s="3">
        <v>4.7596645489565895E-2</v>
      </c>
      <c r="AC803" s="5">
        <v>37</v>
      </c>
      <c r="AD803" s="3">
        <v>3.7205887860389815E-2</v>
      </c>
      <c r="AE803" s="5">
        <v>44</v>
      </c>
      <c r="AF803" s="3">
        <v>5.8625415633649187E-3</v>
      </c>
      <c r="AG803" s="5">
        <v>49</v>
      </c>
      <c r="AH803" s="6">
        <v>0.499</v>
      </c>
      <c r="AI803" s="5">
        <v>62</v>
      </c>
    </row>
    <row r="804" spans="1:35">
      <c r="A804">
        <v>82</v>
      </c>
      <c r="B804">
        <v>2012</v>
      </c>
      <c r="C804">
        <v>42</v>
      </c>
      <c r="D804" t="s">
        <v>180</v>
      </c>
      <c r="E804" s="2" t="str">
        <f t="shared" si="24"/>
        <v>2012-Tulsa</v>
      </c>
      <c r="F804" s="2" t="s">
        <v>6</v>
      </c>
      <c r="G804" s="2" t="s">
        <v>73</v>
      </c>
      <c r="H804" s="2" t="s">
        <v>104</v>
      </c>
      <c r="I804" t="str">
        <f>CONCATENATE(B804,"-",G804)</f>
        <v>2012-Conference USA</v>
      </c>
      <c r="J804" s="4" t="s">
        <v>61</v>
      </c>
      <c r="K804">
        <v>11</v>
      </c>
      <c r="L804">
        <v>3</v>
      </c>
      <c r="M804" s="6">
        <f t="shared" si="25"/>
        <v>0.7857142857142857</v>
      </c>
      <c r="N804" s="3">
        <v>8.7134682987996342E-2</v>
      </c>
      <c r="O804" s="4">
        <v>219.40799516574671</v>
      </c>
      <c r="P804" s="5">
        <v>37</v>
      </c>
      <c r="Q804" s="6">
        <v>0.08</v>
      </c>
      <c r="R804" s="5">
        <v>40</v>
      </c>
      <c r="S804" s="4">
        <v>217.42693659759928</v>
      </c>
      <c r="T804" s="4">
        <v>102.87082124831923</v>
      </c>
      <c r="U804" s="5">
        <v>55</v>
      </c>
      <c r="V804" s="4">
        <v>116.53717391742749</v>
      </c>
      <c r="W804" s="5">
        <v>27</v>
      </c>
      <c r="X804" s="6">
        <v>1.0999999999999999E-2</v>
      </c>
      <c r="Y804" s="5">
        <v>57</v>
      </c>
      <c r="Z804" s="6">
        <v>-0.313</v>
      </c>
      <c r="AA804" s="5">
        <v>27</v>
      </c>
      <c r="AB804" s="3">
        <v>1.2043780654038324E-3</v>
      </c>
      <c r="AC804" s="5">
        <v>59</v>
      </c>
      <c r="AD804" s="3">
        <v>8.9259334794322312E-2</v>
      </c>
      <c r="AE804" s="5">
        <v>27</v>
      </c>
      <c r="AF804" s="3">
        <v>-3.3290298717298036E-3</v>
      </c>
      <c r="AG804" s="5">
        <v>75</v>
      </c>
      <c r="AH804" s="6">
        <v>0.497</v>
      </c>
      <c r="AI804" s="5">
        <v>68</v>
      </c>
    </row>
    <row r="805" spans="1:35">
      <c r="A805">
        <v>397</v>
      </c>
      <c r="B805">
        <v>2005</v>
      </c>
      <c r="C805">
        <v>46</v>
      </c>
      <c r="D805" t="s">
        <v>181</v>
      </c>
      <c r="E805" s="2" t="str">
        <f t="shared" si="24"/>
        <v>2005-UAB</v>
      </c>
      <c r="F805" s="2" t="s">
        <v>6</v>
      </c>
      <c r="G805" s="2" t="s">
        <v>73</v>
      </c>
      <c r="H805" s="2" t="s">
        <v>74</v>
      </c>
      <c r="I805" t="str">
        <f>CONCATENATE(B805,"-",G805)</f>
        <v>2005-Conference USA</v>
      </c>
      <c r="J805" t="s">
        <v>53</v>
      </c>
      <c r="K805">
        <v>5</v>
      </c>
      <c r="L805">
        <v>6</v>
      </c>
      <c r="M805" s="6">
        <f t="shared" si="25"/>
        <v>0.45454545454545453</v>
      </c>
      <c r="N805" s="3">
        <v>3.0376464114722664E-2</v>
      </c>
      <c r="O805" s="4">
        <v>206.62565949135626</v>
      </c>
      <c r="P805" s="5">
        <v>56</v>
      </c>
      <c r="Q805" s="6">
        <v>5.1990986370121665E-2</v>
      </c>
      <c r="R805" s="5">
        <v>41</v>
      </c>
      <c r="S805" s="4">
        <v>206.07529282294453</v>
      </c>
      <c r="T805" s="4">
        <v>112.71259046105931</v>
      </c>
      <c r="U805" s="5">
        <v>30</v>
      </c>
      <c r="V805" s="4">
        <v>93.913069030296938</v>
      </c>
      <c r="W805" s="5">
        <v>82</v>
      </c>
      <c r="X805" s="6"/>
      <c r="Y805" s="5"/>
      <c r="Z805" s="6"/>
      <c r="AA805" s="5"/>
      <c r="AB805" s="3"/>
      <c r="AC805" s="5"/>
      <c r="AD805" s="3"/>
      <c r="AE805" s="5"/>
      <c r="AF805" s="3"/>
      <c r="AG805" s="5"/>
      <c r="AH805" s="6"/>
      <c r="AI805" s="5"/>
    </row>
    <row r="806" spans="1:35">
      <c r="A806">
        <v>671</v>
      </c>
      <c r="B806">
        <v>2006</v>
      </c>
      <c r="C806">
        <v>87</v>
      </c>
      <c r="D806" t="s">
        <v>181</v>
      </c>
      <c r="E806" s="2" t="str">
        <f t="shared" si="24"/>
        <v>2006-UAB</v>
      </c>
      <c r="F806" s="2" t="s">
        <v>6</v>
      </c>
      <c r="G806" s="2" t="s">
        <v>73</v>
      </c>
      <c r="H806" s="2" t="s">
        <v>74</v>
      </c>
      <c r="I806" t="str">
        <f>CONCATENATE(B806,"-",G806)</f>
        <v>2006-Conference USA</v>
      </c>
      <c r="J806" t="s">
        <v>18</v>
      </c>
      <c r="K806">
        <v>3</v>
      </c>
      <c r="L806">
        <v>9</v>
      </c>
      <c r="M806" s="6">
        <f t="shared" si="25"/>
        <v>0.25</v>
      </c>
      <c r="N806" s="3">
        <v>-9.9375071778044624E-2</v>
      </c>
      <c r="O806" s="4">
        <v>181.69860708973351</v>
      </c>
      <c r="P806" s="5">
        <v>96</v>
      </c>
      <c r="Q806" s="6">
        <v>-8.1655286697460805E-2</v>
      </c>
      <c r="R806" s="5">
        <v>79</v>
      </c>
      <c r="S806" s="4">
        <v>180.12498564439107</v>
      </c>
      <c r="T806" s="4">
        <v>92.343508040917541</v>
      </c>
      <c r="U806" s="5">
        <v>92</v>
      </c>
      <c r="V806" s="4">
        <v>89.355099048815958</v>
      </c>
      <c r="W806" s="5">
        <v>96</v>
      </c>
    </row>
    <row r="807" spans="1:35">
      <c r="A807">
        <v>913</v>
      </c>
      <c r="B807">
        <v>2007</v>
      </c>
      <c r="C807">
        <v>115</v>
      </c>
      <c r="D807" t="s">
        <v>181</v>
      </c>
      <c r="E807" s="2" t="str">
        <f t="shared" si="24"/>
        <v>2007-UAB</v>
      </c>
      <c r="F807" s="2" t="s">
        <v>6</v>
      </c>
      <c r="G807" s="2" t="s">
        <v>73</v>
      </c>
      <c r="H807" s="2" t="s">
        <v>74</v>
      </c>
      <c r="I807" t="str">
        <f>CONCATENATE(B807,"-",G807)</f>
        <v>2007-Conference USA</v>
      </c>
      <c r="J807" t="s">
        <v>45</v>
      </c>
      <c r="K807">
        <v>2</v>
      </c>
      <c r="L807">
        <v>10</v>
      </c>
      <c r="M807" s="6">
        <f t="shared" si="25"/>
        <v>0.16666666666666666</v>
      </c>
      <c r="N807" s="3">
        <v>-0.2417391990287843</v>
      </c>
      <c r="O807" s="4">
        <v>165.26123845812151</v>
      </c>
      <c r="P807" s="5">
        <v>115</v>
      </c>
      <c r="Q807" s="6">
        <v>-0.19900000000000001</v>
      </c>
      <c r="R807" s="5">
        <v>115</v>
      </c>
      <c r="S807" s="4">
        <v>151.65216019424315</v>
      </c>
      <c r="T807" s="4">
        <v>82.736895423464532</v>
      </c>
      <c r="U807" s="5">
        <v>112</v>
      </c>
      <c r="V807" s="4">
        <v>82.524343034656965</v>
      </c>
      <c r="W807" s="5">
        <v>115</v>
      </c>
      <c r="X807" s="6">
        <v>-0.26600000000000001</v>
      </c>
      <c r="Y807" s="5">
        <v>99</v>
      </c>
      <c r="Z807" s="6">
        <v>0.60499999999999998</v>
      </c>
      <c r="AA807" s="5">
        <v>117</v>
      </c>
      <c r="AB807" s="3">
        <v>-9.8998616817333324E-2</v>
      </c>
      <c r="AC807" s="5">
        <v>104</v>
      </c>
      <c r="AD807" s="3">
        <v>-0.15726821051666942</v>
      </c>
      <c r="AE807" s="5">
        <v>118</v>
      </c>
      <c r="AF807" s="3">
        <v>1.4527628305218449E-2</v>
      </c>
      <c r="AG807" s="5">
        <v>28</v>
      </c>
      <c r="AH807" s="6">
        <v>0.496</v>
      </c>
      <c r="AI807" s="5">
        <v>67</v>
      </c>
    </row>
    <row r="808" spans="1:35">
      <c r="A808">
        <v>778</v>
      </c>
      <c r="B808">
        <v>2008</v>
      </c>
      <c r="C808">
        <v>98</v>
      </c>
      <c r="D808" t="s">
        <v>181</v>
      </c>
      <c r="E808" s="2" t="str">
        <f t="shared" si="24"/>
        <v>2008-UAB</v>
      </c>
      <c r="F808" s="2" t="s">
        <v>6</v>
      </c>
      <c r="G808" s="2" t="s">
        <v>73</v>
      </c>
      <c r="H808" s="2" t="s">
        <v>74</v>
      </c>
      <c r="I808" t="str">
        <f>CONCATENATE(B808,"-",G808)</f>
        <v>2008-Conference USA</v>
      </c>
      <c r="J808" t="s">
        <v>9</v>
      </c>
      <c r="K808">
        <v>4</v>
      </c>
      <c r="L808">
        <v>8</v>
      </c>
      <c r="M808" s="6">
        <f t="shared" si="25"/>
        <v>0.33333333333333331</v>
      </c>
      <c r="N808" s="3">
        <v>-0.15523486294576924</v>
      </c>
      <c r="O808" s="4">
        <v>181.52038362951475</v>
      </c>
      <c r="P808" s="5">
        <v>101</v>
      </c>
      <c r="Q808" s="6">
        <v>-0.128</v>
      </c>
      <c r="R808" s="5">
        <v>95</v>
      </c>
      <c r="S808" s="4">
        <v>168.95302741084615</v>
      </c>
      <c r="T808" s="4">
        <v>99.084749053937969</v>
      </c>
      <c r="U808" s="5">
        <v>69</v>
      </c>
      <c r="V808" s="4">
        <v>82.435634575576785</v>
      </c>
      <c r="W808" s="5">
        <v>114</v>
      </c>
      <c r="X808" s="6">
        <v>-8.3000000000000004E-2</v>
      </c>
      <c r="Y808" s="5">
        <v>55</v>
      </c>
      <c r="Z808" s="6">
        <v>0.46400000000000002</v>
      </c>
      <c r="AA808" s="5">
        <v>102</v>
      </c>
      <c r="AB808" s="3">
        <v>-2.4725790976753887E-2</v>
      </c>
      <c r="AC808" s="5">
        <v>70</v>
      </c>
      <c r="AD808" s="3">
        <v>-0.13560065778292624</v>
      </c>
      <c r="AE808" s="5">
        <v>113</v>
      </c>
      <c r="AF808" s="3">
        <v>5.091585813910884E-3</v>
      </c>
      <c r="AG808" s="5">
        <v>46</v>
      </c>
      <c r="AH808" s="6">
        <v>0.495</v>
      </c>
      <c r="AI808" s="5">
        <v>69</v>
      </c>
    </row>
    <row r="809" spans="1:35">
      <c r="A809">
        <v>747</v>
      </c>
      <c r="B809">
        <v>2009</v>
      </c>
      <c r="C809">
        <v>93</v>
      </c>
      <c r="D809" t="s">
        <v>181</v>
      </c>
      <c r="E809" s="2" t="str">
        <f t="shared" si="24"/>
        <v>2009-UAB</v>
      </c>
      <c r="F809" s="2" t="s">
        <v>6</v>
      </c>
      <c r="G809" s="2" t="s">
        <v>73</v>
      </c>
      <c r="H809" s="2" t="s">
        <v>74</v>
      </c>
      <c r="I809" t="str">
        <f>CONCATENATE(B809,"-",G809)</f>
        <v>2009-Conference USA</v>
      </c>
      <c r="J809" t="s">
        <v>17</v>
      </c>
      <c r="K809">
        <v>5</v>
      </c>
      <c r="L809">
        <v>7</v>
      </c>
      <c r="M809" s="6">
        <f t="shared" si="25"/>
        <v>0.41666666666666669</v>
      </c>
      <c r="N809" s="3">
        <v>-0.13548613763306347</v>
      </c>
      <c r="O809" s="4">
        <v>189.52331197558499</v>
      </c>
      <c r="P809" s="5">
        <v>90</v>
      </c>
      <c r="Q809" s="6">
        <v>-0.127</v>
      </c>
      <c r="R809" s="5">
        <v>95</v>
      </c>
      <c r="S809" s="4">
        <v>172.9027724733873</v>
      </c>
      <c r="T809" s="4">
        <v>90.811881512217539</v>
      </c>
      <c r="U809" s="5">
        <v>93</v>
      </c>
      <c r="V809" s="4">
        <v>98.711430463367464</v>
      </c>
      <c r="W809" s="5">
        <v>71</v>
      </c>
      <c r="X809" s="6">
        <v>3.6999999999999998E-2</v>
      </c>
      <c r="Y809" s="5">
        <v>55</v>
      </c>
      <c r="Z809" s="6">
        <v>0.36799999999999999</v>
      </c>
      <c r="AA809" s="5">
        <v>102</v>
      </c>
      <c r="AB809" s="3">
        <v>-2.969193964050084E-2</v>
      </c>
      <c r="AC809" s="5">
        <v>77</v>
      </c>
      <c r="AD809" s="3">
        <v>-7.606351308603411E-2</v>
      </c>
      <c r="AE809" s="5">
        <v>91</v>
      </c>
      <c r="AF809" s="3">
        <v>-2.9730684906528537E-2</v>
      </c>
      <c r="AG809" s="5">
        <v>113</v>
      </c>
      <c r="AH809" s="6">
        <v>0.47499999999999998</v>
      </c>
      <c r="AI809" s="5">
        <v>94</v>
      </c>
    </row>
    <row r="810" spans="1:35">
      <c r="A810">
        <v>664</v>
      </c>
      <c r="B810">
        <v>2010</v>
      </c>
      <c r="C810">
        <v>82</v>
      </c>
      <c r="D810" t="s">
        <v>181</v>
      </c>
      <c r="E810" s="2" t="str">
        <f t="shared" si="24"/>
        <v>2010-UAB</v>
      </c>
      <c r="F810" s="2" t="s">
        <v>6</v>
      </c>
      <c r="G810" s="2" t="s">
        <v>73</v>
      </c>
      <c r="H810" s="2" t="s">
        <v>74</v>
      </c>
      <c r="I810" t="str">
        <f>CONCATENATE(B810,"-",G810)</f>
        <v>2010-Conference USA</v>
      </c>
      <c r="J810" t="s">
        <v>9</v>
      </c>
      <c r="K810">
        <v>4</v>
      </c>
      <c r="L810">
        <v>8</v>
      </c>
      <c r="M810" s="6">
        <f t="shared" si="25"/>
        <v>0.33333333333333331</v>
      </c>
      <c r="N810" s="3">
        <v>-9.4462345793385E-2</v>
      </c>
      <c r="O810" s="4">
        <v>189.36536287702799</v>
      </c>
      <c r="P810" s="5">
        <v>83</v>
      </c>
      <c r="Q810" s="6">
        <v>-8.8999999999999996E-2</v>
      </c>
      <c r="R810" s="5">
        <v>84</v>
      </c>
      <c r="S810" s="4">
        <v>181.10753084132301</v>
      </c>
      <c r="T810" s="4">
        <v>95.841612897562527</v>
      </c>
      <c r="U810" s="5">
        <v>84</v>
      </c>
      <c r="V810" s="4">
        <v>93.523749979465478</v>
      </c>
      <c r="W810" s="5">
        <v>83</v>
      </c>
      <c r="X810" s="6">
        <v>2.4E-2</v>
      </c>
      <c r="Y810" s="5">
        <v>59</v>
      </c>
      <c r="Z810" s="6">
        <v>0.106</v>
      </c>
      <c r="AA810" s="5">
        <v>76</v>
      </c>
      <c r="AB810" s="3">
        <v>-1.4902451430650172E-2</v>
      </c>
      <c r="AC810" s="5">
        <v>69</v>
      </c>
      <c r="AD810" s="3">
        <v>-4.3629934641857895E-2</v>
      </c>
      <c r="AE810" s="5">
        <v>80</v>
      </c>
      <c r="AF810" s="3">
        <v>-3.5929959720876925E-2</v>
      </c>
      <c r="AG810" s="5">
        <v>116</v>
      </c>
      <c r="AH810" s="6">
        <v>0.47299999999999998</v>
      </c>
      <c r="AI810" s="5">
        <v>95</v>
      </c>
    </row>
    <row r="811" spans="1:35">
      <c r="A811">
        <v>888</v>
      </c>
      <c r="B811">
        <v>2011</v>
      </c>
      <c r="C811">
        <v>108</v>
      </c>
      <c r="D811" t="s">
        <v>181</v>
      </c>
      <c r="E811" s="2" t="str">
        <f t="shared" si="24"/>
        <v>2011-UAB</v>
      </c>
      <c r="F811" s="2" t="s">
        <v>6</v>
      </c>
      <c r="G811" s="2" t="s">
        <v>73</v>
      </c>
      <c r="H811" s="2" t="s">
        <v>74</v>
      </c>
      <c r="I811" t="str">
        <f>CONCATENATE(B811,"-",G811)</f>
        <v>2011-Conference USA</v>
      </c>
      <c r="J811" s="4" t="s">
        <v>18</v>
      </c>
      <c r="K811">
        <v>3</v>
      </c>
      <c r="L811">
        <v>9</v>
      </c>
      <c r="M811" s="6">
        <f t="shared" si="25"/>
        <v>0.25</v>
      </c>
      <c r="N811" s="3">
        <v>-0.22359951756905469</v>
      </c>
      <c r="O811" s="4">
        <v>173.8713805961215</v>
      </c>
      <c r="P811" s="5">
        <v>108</v>
      </c>
      <c r="Q811" s="6">
        <v>-0.19900000000000001</v>
      </c>
      <c r="R811" s="5">
        <v>111</v>
      </c>
      <c r="S811" s="4">
        <v>155.28009648618905</v>
      </c>
      <c r="T811" s="4">
        <v>97.939038896623003</v>
      </c>
      <c r="U811" s="5">
        <v>67</v>
      </c>
      <c r="V811" s="4">
        <v>75.932341699498494</v>
      </c>
      <c r="W811" s="5">
        <v>118</v>
      </c>
      <c r="X811" s="6">
        <v>-0.128</v>
      </c>
      <c r="Y811" s="5">
        <v>80</v>
      </c>
      <c r="Z811" s="6">
        <v>0.64700000000000002</v>
      </c>
      <c r="AA811" s="5">
        <v>120</v>
      </c>
      <c r="AB811" s="3">
        <v>-3.313088438098067E-2</v>
      </c>
      <c r="AC811" s="5">
        <v>74</v>
      </c>
      <c r="AD811" s="3">
        <v>-0.18572847411732357</v>
      </c>
      <c r="AE811" s="5">
        <v>120</v>
      </c>
      <c r="AF811" s="3">
        <v>-4.7401590707504488E-3</v>
      </c>
      <c r="AG811" s="5">
        <v>74</v>
      </c>
      <c r="AH811" s="6">
        <v>0.46</v>
      </c>
      <c r="AI811" s="5">
        <v>108</v>
      </c>
    </row>
    <row r="812" spans="1:35">
      <c r="A812">
        <v>645</v>
      </c>
      <c r="B812">
        <v>2012</v>
      </c>
      <c r="C812">
        <v>91</v>
      </c>
      <c r="D812" t="s">
        <v>181</v>
      </c>
      <c r="E812" s="2" t="str">
        <f t="shared" si="24"/>
        <v>2012-UAB</v>
      </c>
      <c r="F812" s="2" t="s">
        <v>6</v>
      </c>
      <c r="G812" s="2" t="s">
        <v>73</v>
      </c>
      <c r="H812" s="2" t="s">
        <v>74</v>
      </c>
      <c r="I812" t="str">
        <f>CONCATENATE(B812,"-",G812)</f>
        <v>2012-Conference USA</v>
      </c>
      <c r="J812" s="4" t="s">
        <v>18</v>
      </c>
      <c r="K812">
        <v>3</v>
      </c>
      <c r="L812">
        <v>9</v>
      </c>
      <c r="M812" s="6">
        <f t="shared" si="25"/>
        <v>0.25</v>
      </c>
      <c r="N812" s="3">
        <v>-0.14981923737689873</v>
      </c>
      <c r="O812" s="4">
        <v>183.31108931118649</v>
      </c>
      <c r="P812" s="5">
        <v>95</v>
      </c>
      <c r="Q812" s="6">
        <v>-0.16500000000000001</v>
      </c>
      <c r="R812" s="5">
        <v>113</v>
      </c>
      <c r="S812" s="4">
        <v>170.03615252462026</v>
      </c>
      <c r="T812" s="4">
        <v>94.353894909513116</v>
      </c>
      <c r="U812" s="5">
        <v>86</v>
      </c>
      <c r="V812" s="4">
        <v>88.957194401673391</v>
      </c>
      <c r="W812" s="5">
        <v>100</v>
      </c>
      <c r="X812" s="6">
        <v>-0.25</v>
      </c>
      <c r="Y812" s="5">
        <v>99</v>
      </c>
      <c r="Z812" s="6">
        <v>0.34599999999999997</v>
      </c>
      <c r="AA812" s="5">
        <v>99</v>
      </c>
      <c r="AB812" s="3">
        <v>-6.5835787614568556E-2</v>
      </c>
      <c r="AC812" s="5">
        <v>95</v>
      </c>
      <c r="AD812" s="3">
        <v>-9.6633763274903459E-2</v>
      </c>
      <c r="AE812" s="5">
        <v>101</v>
      </c>
      <c r="AF812" s="3">
        <v>1.2650313512573274E-2</v>
      </c>
      <c r="AG812" s="5">
        <v>37</v>
      </c>
      <c r="AH812" s="6">
        <v>0.46700000000000003</v>
      </c>
      <c r="AI812" s="5">
        <v>100</v>
      </c>
    </row>
    <row r="813" spans="1:35">
      <c r="A813">
        <v>366</v>
      </c>
      <c r="B813">
        <v>2005</v>
      </c>
      <c r="C813">
        <v>41</v>
      </c>
      <c r="D813" t="s">
        <v>182</v>
      </c>
      <c r="E813" s="2" t="str">
        <f t="shared" si="24"/>
        <v>2005-UCLA</v>
      </c>
      <c r="F813" s="2" t="s">
        <v>21</v>
      </c>
      <c r="G813" s="2" t="s">
        <v>31</v>
      </c>
      <c r="H813" s="2" t="s">
        <v>31</v>
      </c>
      <c r="I813" t="str">
        <f>CONCATENATE(B813,"-",G813)</f>
        <v>2005-Pac-10</v>
      </c>
      <c r="J813" t="s">
        <v>24</v>
      </c>
      <c r="K813">
        <v>10</v>
      </c>
      <c r="L813">
        <v>2</v>
      </c>
      <c r="M813" s="6">
        <f t="shared" si="25"/>
        <v>0.83333333333333337</v>
      </c>
      <c r="N813" s="3">
        <v>4.6874183522445205E-2</v>
      </c>
      <c r="O813" s="4">
        <v>208.3606473047345</v>
      </c>
      <c r="P813" s="5">
        <v>53</v>
      </c>
      <c r="Q813" s="6">
        <v>7.6516084763984873E-2</v>
      </c>
      <c r="R813" s="5">
        <v>35</v>
      </c>
      <c r="S813" s="4">
        <v>209.37483670448904</v>
      </c>
      <c r="T813" s="4">
        <v>113.34846883141279</v>
      </c>
      <c r="U813" s="5">
        <v>28</v>
      </c>
      <c r="V813" s="4">
        <v>95.012178473321725</v>
      </c>
      <c r="W813" s="5">
        <v>76</v>
      </c>
      <c r="X813" s="6"/>
      <c r="Y813" s="5"/>
      <c r="Z813" s="6"/>
      <c r="AA813" s="5"/>
      <c r="AB813" s="3"/>
      <c r="AC813" s="5"/>
      <c r="AD813" s="3"/>
      <c r="AE813" s="5"/>
      <c r="AF813" s="3"/>
      <c r="AG813" s="5"/>
      <c r="AH813" s="6"/>
      <c r="AI813" s="5"/>
    </row>
    <row r="814" spans="1:35">
      <c r="A814">
        <v>310</v>
      </c>
      <c r="B814">
        <v>2006</v>
      </c>
      <c r="C814">
        <v>36</v>
      </c>
      <c r="D814" t="s">
        <v>182</v>
      </c>
      <c r="E814" s="2" t="str">
        <f t="shared" si="24"/>
        <v>2006-UCLA</v>
      </c>
      <c r="F814" s="2" t="s">
        <v>21</v>
      </c>
      <c r="G814" s="2" t="s">
        <v>31</v>
      </c>
      <c r="H814" s="2" t="s">
        <v>31</v>
      </c>
      <c r="I814" t="str">
        <f>CONCATENATE(B814,"-",G814)</f>
        <v>2006-Pac-10</v>
      </c>
      <c r="J814" t="s">
        <v>12</v>
      </c>
      <c r="K814">
        <v>7</v>
      </c>
      <c r="L814">
        <v>6</v>
      </c>
      <c r="M814" s="6">
        <f t="shared" si="25"/>
        <v>0.53846153846153844</v>
      </c>
      <c r="N814" s="3">
        <v>7.5677529792870069E-2</v>
      </c>
      <c r="O814" s="4">
        <v>216.10381195187676</v>
      </c>
      <c r="P814" s="5">
        <v>44</v>
      </c>
      <c r="Q814" s="6">
        <v>0.10126904032121205</v>
      </c>
      <c r="R814" s="5">
        <v>33</v>
      </c>
      <c r="S814" s="4">
        <v>215.13550595857402</v>
      </c>
      <c r="T814" s="4">
        <v>101.97800901334561</v>
      </c>
      <c r="U814" s="5">
        <v>59</v>
      </c>
      <c r="V814" s="4">
        <v>114.12580293853115</v>
      </c>
      <c r="W814" s="5">
        <v>28</v>
      </c>
    </row>
    <row r="815" spans="1:35">
      <c r="A815">
        <v>179</v>
      </c>
      <c r="B815">
        <v>2007</v>
      </c>
      <c r="C815">
        <v>24</v>
      </c>
      <c r="D815" t="s">
        <v>182</v>
      </c>
      <c r="E815" s="2" t="str">
        <f t="shared" si="24"/>
        <v>2007-UCLA</v>
      </c>
      <c r="F815" s="2" t="s">
        <v>21</v>
      </c>
      <c r="G815" s="2" t="s">
        <v>31</v>
      </c>
      <c r="H815" s="2" t="s">
        <v>31</v>
      </c>
      <c r="I815" t="str">
        <f>CONCATENATE(B815,"-",G815)</f>
        <v>2007-Pac-10</v>
      </c>
      <c r="J815" t="s">
        <v>13</v>
      </c>
      <c r="K815">
        <v>6</v>
      </c>
      <c r="L815">
        <v>7</v>
      </c>
      <c r="M815" s="6">
        <f t="shared" si="25"/>
        <v>0.46153846153846156</v>
      </c>
      <c r="N815" s="3">
        <v>0.14740204234274362</v>
      </c>
      <c r="O815" s="4">
        <v>222.42940541194861</v>
      </c>
      <c r="P815" s="5">
        <v>31</v>
      </c>
      <c r="Q815" s="6">
        <v>0.14099999999999999</v>
      </c>
      <c r="R815" s="5">
        <v>22</v>
      </c>
      <c r="S815" s="4">
        <v>229.48040846854872</v>
      </c>
      <c r="T815" s="4">
        <v>99.234288537132727</v>
      </c>
      <c r="U815" s="5">
        <v>67</v>
      </c>
      <c r="V815" s="4">
        <v>123.19511687481589</v>
      </c>
      <c r="W815" s="5">
        <v>10</v>
      </c>
      <c r="X815" s="6">
        <v>-0.128</v>
      </c>
      <c r="Y815" s="5">
        <v>80</v>
      </c>
      <c r="Z815" s="6">
        <v>-0.54</v>
      </c>
      <c r="AA815" s="5">
        <v>3</v>
      </c>
      <c r="AB815" s="3">
        <v>-3.0511209521894195E-2</v>
      </c>
      <c r="AC815" s="5">
        <v>76</v>
      </c>
      <c r="AD815" s="3">
        <v>0.14623932777360429</v>
      </c>
      <c r="AE815" s="5">
        <v>8</v>
      </c>
      <c r="AF815" s="3">
        <v>3.1673924091033513E-2</v>
      </c>
      <c r="AG815" s="5">
        <v>5</v>
      </c>
      <c r="AH815" s="6">
        <v>0.51900000000000002</v>
      </c>
      <c r="AI815" s="5">
        <v>31</v>
      </c>
    </row>
    <row r="816" spans="1:35">
      <c r="A816">
        <v>692</v>
      </c>
      <c r="B816">
        <v>2008</v>
      </c>
      <c r="C816">
        <v>85</v>
      </c>
      <c r="D816" t="s">
        <v>182</v>
      </c>
      <c r="E816" s="2" t="str">
        <f t="shared" si="24"/>
        <v>2008-UCLA</v>
      </c>
      <c r="F816" s="2" t="s">
        <v>21</v>
      </c>
      <c r="G816" s="2" t="s">
        <v>31</v>
      </c>
      <c r="H816" s="2" t="s">
        <v>31</v>
      </c>
      <c r="I816" t="str">
        <f>CONCATENATE(B816,"-",G816)</f>
        <v>2008-Pac-10</v>
      </c>
      <c r="J816" t="s">
        <v>9</v>
      </c>
      <c r="K816">
        <v>4</v>
      </c>
      <c r="L816">
        <v>8</v>
      </c>
      <c r="M816" s="6">
        <f t="shared" si="25"/>
        <v>0.33333333333333331</v>
      </c>
      <c r="N816" s="3">
        <v>-0.10882640633807338</v>
      </c>
      <c r="O816" s="4">
        <v>192.63333289878352</v>
      </c>
      <c r="P816" s="5">
        <v>82</v>
      </c>
      <c r="Q816" s="6">
        <v>-0.11700000000000001</v>
      </c>
      <c r="R816" s="5">
        <v>91</v>
      </c>
      <c r="S816" s="4">
        <v>178.23471873238532</v>
      </c>
      <c r="T816" s="4">
        <v>89.495529942557283</v>
      </c>
      <c r="U816" s="5">
        <v>98</v>
      </c>
      <c r="V816" s="4">
        <v>103.13780295622624</v>
      </c>
      <c r="W816" s="5">
        <v>58</v>
      </c>
      <c r="X816" s="6">
        <v>-0.46800000000000003</v>
      </c>
      <c r="Y816" s="5">
        <v>92</v>
      </c>
      <c r="Z816" s="6">
        <v>-5.7000000000000002E-2</v>
      </c>
      <c r="AA816" s="5">
        <v>38</v>
      </c>
      <c r="AB816" s="3">
        <v>-0.1155077249152931</v>
      </c>
      <c r="AC816" s="5">
        <v>109</v>
      </c>
      <c r="AD816" s="3">
        <v>7.9265979478803615E-3</v>
      </c>
      <c r="AE816" s="5">
        <v>55</v>
      </c>
      <c r="AF816" s="3">
        <v>-1.2452793706606423E-3</v>
      </c>
      <c r="AG816" s="5">
        <v>67</v>
      </c>
      <c r="AH816" s="6">
        <v>0.44500000000000001</v>
      </c>
      <c r="AI816" s="5">
        <v>112</v>
      </c>
    </row>
    <row r="817" spans="1:35">
      <c r="A817">
        <v>451</v>
      </c>
      <c r="B817">
        <v>2009</v>
      </c>
      <c r="C817">
        <v>56</v>
      </c>
      <c r="D817" t="s">
        <v>182</v>
      </c>
      <c r="E817" s="2" t="str">
        <f t="shared" si="24"/>
        <v>2009-UCLA</v>
      </c>
      <c r="F817" s="2" t="s">
        <v>21</v>
      </c>
      <c r="G817" s="2" t="s">
        <v>31</v>
      </c>
      <c r="H817" s="2" t="s">
        <v>31</v>
      </c>
      <c r="I817" t="str">
        <f>CONCATENATE(B817,"-",G817)</f>
        <v>2009-Pac-10</v>
      </c>
      <c r="J817" t="s">
        <v>12</v>
      </c>
      <c r="K817">
        <v>7</v>
      </c>
      <c r="L817">
        <v>6</v>
      </c>
      <c r="M817" s="6">
        <f t="shared" si="25"/>
        <v>0.53846153846153844</v>
      </c>
      <c r="N817" s="3">
        <v>7.5446196376726914E-3</v>
      </c>
      <c r="O817" s="4">
        <v>204.93848379658749</v>
      </c>
      <c r="P817" s="5">
        <v>63</v>
      </c>
      <c r="Q817" s="6">
        <v>4.2000000000000003E-2</v>
      </c>
      <c r="R817" s="5">
        <v>50</v>
      </c>
      <c r="S817" s="4">
        <v>201.50892392753454</v>
      </c>
      <c r="T817" s="4">
        <v>101.72265458265234</v>
      </c>
      <c r="U817" s="5">
        <v>74</v>
      </c>
      <c r="V817" s="4">
        <v>103.21582921393515</v>
      </c>
      <c r="W817" s="5">
        <v>54</v>
      </c>
      <c r="X817" s="6">
        <v>-0.184</v>
      </c>
      <c r="Y817" s="5">
        <v>92</v>
      </c>
      <c r="Z817" s="6">
        <v>-0.16600000000000001</v>
      </c>
      <c r="AA817" s="5">
        <v>38</v>
      </c>
      <c r="AB817" s="3">
        <v>-3.7093837074953555E-2</v>
      </c>
      <c r="AC817" s="5">
        <v>80</v>
      </c>
      <c r="AD817" s="3">
        <v>2.5605719442318899E-2</v>
      </c>
      <c r="AE817" s="5">
        <v>41</v>
      </c>
      <c r="AF817" s="3">
        <v>1.9032737270307347E-2</v>
      </c>
      <c r="AG817" s="5">
        <v>21</v>
      </c>
      <c r="AH817" s="6">
        <v>0.52700000000000002</v>
      </c>
      <c r="AI817" s="5">
        <v>25</v>
      </c>
    </row>
    <row r="818" spans="1:35">
      <c r="A818">
        <v>638</v>
      </c>
      <c r="B818">
        <v>2010</v>
      </c>
      <c r="C818">
        <v>79</v>
      </c>
      <c r="D818" t="s">
        <v>182</v>
      </c>
      <c r="E818" s="2" t="str">
        <f t="shared" si="24"/>
        <v>2010-UCLA</v>
      </c>
      <c r="F818" s="2" t="s">
        <v>21</v>
      </c>
      <c r="G818" s="2" t="s">
        <v>31</v>
      </c>
      <c r="H818" s="2" t="s">
        <v>31</v>
      </c>
      <c r="I818" t="str">
        <f>CONCATENATE(B818,"-",G818)</f>
        <v>2010-Pac-10</v>
      </c>
      <c r="J818" t="s">
        <v>9</v>
      </c>
      <c r="K818">
        <v>4</v>
      </c>
      <c r="L818">
        <v>8</v>
      </c>
      <c r="M818" s="6">
        <f t="shared" si="25"/>
        <v>0.33333333333333331</v>
      </c>
      <c r="N818" s="3">
        <v>-8.3268788016841067E-2</v>
      </c>
      <c r="O818" s="4">
        <v>194.35291879808452</v>
      </c>
      <c r="P818" s="5">
        <v>76</v>
      </c>
      <c r="Q818" s="6">
        <v>-7.8E-2</v>
      </c>
      <c r="R818" s="5">
        <v>80</v>
      </c>
      <c r="S818" s="4">
        <v>183.34624239663179</v>
      </c>
      <c r="T818" s="4">
        <v>95.107734523210368</v>
      </c>
      <c r="U818" s="5">
        <v>78</v>
      </c>
      <c r="V818" s="4">
        <v>99.245184274874134</v>
      </c>
      <c r="W818" s="5">
        <v>58</v>
      </c>
      <c r="X818" s="6">
        <v>-0.32400000000000001</v>
      </c>
      <c r="Y818" s="5">
        <v>102</v>
      </c>
      <c r="Z818" s="6">
        <v>8.1000000000000003E-2</v>
      </c>
      <c r="AA818" s="5">
        <v>72</v>
      </c>
      <c r="AB818" s="3">
        <v>-7.526393061284016E-2</v>
      </c>
      <c r="AC818" s="5">
        <v>95</v>
      </c>
      <c r="AD818" s="3">
        <v>-2.3778720181946569E-2</v>
      </c>
      <c r="AE818" s="5">
        <v>66</v>
      </c>
      <c r="AF818" s="3">
        <v>1.5773862777945666E-2</v>
      </c>
      <c r="AG818" s="5">
        <v>28</v>
      </c>
      <c r="AH818" s="6">
        <v>0.495</v>
      </c>
      <c r="AI818" s="5">
        <v>66</v>
      </c>
    </row>
    <row r="819" spans="1:35">
      <c r="A819">
        <v>688</v>
      </c>
      <c r="B819">
        <v>2011</v>
      </c>
      <c r="C819">
        <v>85</v>
      </c>
      <c r="D819" t="s">
        <v>182</v>
      </c>
      <c r="E819" s="2" t="str">
        <f t="shared" si="24"/>
        <v>2011-UCLA</v>
      </c>
      <c r="F819" s="2" t="s">
        <v>21</v>
      </c>
      <c r="G819" s="2" t="s">
        <v>34</v>
      </c>
      <c r="H819" s="2" t="s">
        <v>35</v>
      </c>
      <c r="I819" t="str">
        <f>CONCATENATE(B819,"-",G819)</f>
        <v>2011-Pac-12</v>
      </c>
      <c r="J819" s="4" t="s">
        <v>183</v>
      </c>
      <c r="K819">
        <v>6</v>
      </c>
      <c r="L819">
        <v>8</v>
      </c>
      <c r="M819" s="6">
        <f t="shared" si="25"/>
        <v>0.42857142857142855</v>
      </c>
      <c r="N819" s="3">
        <v>-0.1078499349209006</v>
      </c>
      <c r="O819" s="4">
        <v>198.03912731717566</v>
      </c>
      <c r="P819" s="5">
        <v>72</v>
      </c>
      <c r="Q819" s="6">
        <v>-0.109</v>
      </c>
      <c r="R819" s="5">
        <v>93</v>
      </c>
      <c r="S819" s="4">
        <v>178.4300130158199</v>
      </c>
      <c r="T819" s="4">
        <v>103.49389238140222</v>
      </c>
      <c r="U819" s="5">
        <v>57</v>
      </c>
      <c r="V819" s="4">
        <v>94.545234935773422</v>
      </c>
      <c r="W819" s="5">
        <v>77</v>
      </c>
      <c r="X819" s="6">
        <v>6.5000000000000002E-2</v>
      </c>
      <c r="Y819" s="5">
        <v>50</v>
      </c>
      <c r="Z819" s="6">
        <v>0.48299999999999998</v>
      </c>
      <c r="AA819" s="5">
        <v>111</v>
      </c>
      <c r="AB819" s="3">
        <v>1.4551331149994661E-2</v>
      </c>
      <c r="AC819" s="5">
        <v>52</v>
      </c>
      <c r="AD819" s="3">
        <v>-0.1080827166020077</v>
      </c>
      <c r="AE819" s="5">
        <v>99</v>
      </c>
      <c r="AF819" s="3">
        <v>-1.4318549468887555E-2</v>
      </c>
      <c r="AG819" s="5">
        <v>87</v>
      </c>
      <c r="AH819" s="6">
        <v>0.499</v>
      </c>
      <c r="AI819" s="5">
        <v>60</v>
      </c>
    </row>
    <row r="820" spans="1:35">
      <c r="A820">
        <v>617</v>
      </c>
      <c r="B820">
        <v>2012</v>
      </c>
      <c r="C820">
        <v>35</v>
      </c>
      <c r="D820" t="s">
        <v>182</v>
      </c>
      <c r="E820" s="2" t="str">
        <f t="shared" si="24"/>
        <v>2012-UCLA</v>
      </c>
      <c r="F820" s="2" t="s">
        <v>21</v>
      </c>
      <c r="G820" s="2" t="s">
        <v>34</v>
      </c>
      <c r="H820" s="2" t="s">
        <v>35</v>
      </c>
      <c r="I820" t="str">
        <f>CONCATENATE(B820,"-",G820)</f>
        <v>2012-Pac-12</v>
      </c>
      <c r="J820" s="4" t="s">
        <v>62</v>
      </c>
      <c r="K820">
        <v>9</v>
      </c>
      <c r="L820">
        <v>5</v>
      </c>
      <c r="M820" s="6">
        <f t="shared" si="25"/>
        <v>0.6428571428571429</v>
      </c>
      <c r="N820" s="3">
        <v>0.11220557989377797</v>
      </c>
      <c r="O820" s="4">
        <v>217.27346140546285</v>
      </c>
      <c r="P820" s="5">
        <v>41</v>
      </c>
      <c r="Q820" s="6">
        <v>0.11600000000000001</v>
      </c>
      <c r="R820" s="5">
        <v>33</v>
      </c>
      <c r="S820" s="4">
        <v>222.44111597875559</v>
      </c>
      <c r="T820" s="4">
        <v>109.6703563795821</v>
      </c>
      <c r="U820" s="5">
        <v>42</v>
      </c>
      <c r="V820" s="4">
        <v>107.60310502588074</v>
      </c>
      <c r="W820" s="5">
        <v>40</v>
      </c>
      <c r="X820" s="6">
        <v>0.20300000000000001</v>
      </c>
      <c r="Y820" s="5">
        <v>33</v>
      </c>
      <c r="Z820" s="6">
        <v>-0.30299999999999999</v>
      </c>
      <c r="AA820" s="5">
        <v>29</v>
      </c>
      <c r="AB820" s="3">
        <v>5.1981568798734522E-2</v>
      </c>
      <c r="AC820" s="5">
        <v>39</v>
      </c>
      <c r="AD820" s="3">
        <v>6.3156118174374706E-2</v>
      </c>
      <c r="AE820" s="5">
        <v>32</v>
      </c>
      <c r="AF820" s="3">
        <v>-2.9321070793312562E-3</v>
      </c>
      <c r="AG820" s="5">
        <v>73</v>
      </c>
      <c r="AH820" s="6">
        <v>0.53800000000000003</v>
      </c>
      <c r="AI820" s="5">
        <v>15</v>
      </c>
    </row>
    <row r="821" spans="1:35">
      <c r="A821">
        <v>752</v>
      </c>
      <c r="B821">
        <v>2005</v>
      </c>
      <c r="C821">
        <v>97</v>
      </c>
      <c r="D821" t="s">
        <v>184</v>
      </c>
      <c r="E821" s="2" t="str">
        <f t="shared" si="24"/>
        <v>2005-UL-Lafayette</v>
      </c>
      <c r="F821" s="2" t="s">
        <v>6</v>
      </c>
      <c r="G821" s="2" t="s">
        <v>42</v>
      </c>
      <c r="H821" s="2" t="s">
        <v>42</v>
      </c>
      <c r="I821" t="str">
        <f>CONCATENATE(B821,"-",G821)</f>
        <v>2005-Sun Belt</v>
      </c>
      <c r="J821" t="s">
        <v>64</v>
      </c>
      <c r="K821">
        <v>6</v>
      </c>
      <c r="L821">
        <v>5</v>
      </c>
      <c r="M821" s="6">
        <f t="shared" si="25"/>
        <v>0.54545454545454541</v>
      </c>
      <c r="N821" s="3">
        <v>-0.13958745949513529</v>
      </c>
      <c r="O821" s="4">
        <v>186.5119838057492</v>
      </c>
      <c r="P821" s="5">
        <v>87</v>
      </c>
      <c r="Q821" s="6">
        <v>-0.18974039003135862</v>
      </c>
      <c r="R821" s="5">
        <v>104</v>
      </c>
      <c r="S821" s="4">
        <v>172.08250810097294</v>
      </c>
      <c r="T821" s="4">
        <v>103.26449230526104</v>
      </c>
      <c r="U821" s="5">
        <v>58</v>
      </c>
      <c r="V821" s="4">
        <v>83.247491500488152</v>
      </c>
      <c r="W821" s="5">
        <v>112</v>
      </c>
      <c r="X821" s="6"/>
      <c r="Y821" s="5"/>
      <c r="Z821" s="6"/>
      <c r="AA821" s="5"/>
      <c r="AB821" s="3"/>
      <c r="AC821" s="5"/>
      <c r="AD821" s="3"/>
      <c r="AE821" s="5"/>
      <c r="AF821" s="3"/>
      <c r="AG821" s="5"/>
      <c r="AH821" s="6"/>
      <c r="AI821" s="5"/>
    </row>
    <row r="822" spans="1:35">
      <c r="A822">
        <v>755</v>
      </c>
      <c r="B822">
        <v>2006</v>
      </c>
      <c r="C822">
        <v>100</v>
      </c>
      <c r="D822" t="s">
        <v>184</v>
      </c>
      <c r="E822" s="2" t="str">
        <f t="shared" si="24"/>
        <v>2006-UL-Lafayette</v>
      </c>
      <c r="F822" s="2" t="s">
        <v>6</v>
      </c>
      <c r="G822" s="2" t="s">
        <v>42</v>
      </c>
      <c r="H822" s="2" t="s">
        <v>42</v>
      </c>
      <c r="I822" t="str">
        <f>CONCATENATE(B822,"-",G822)</f>
        <v>2006-Sun Belt</v>
      </c>
      <c r="J822" t="s">
        <v>33</v>
      </c>
      <c r="K822">
        <v>6</v>
      </c>
      <c r="L822">
        <v>6</v>
      </c>
      <c r="M822" s="6">
        <f t="shared" si="25"/>
        <v>0.5</v>
      </c>
      <c r="N822" s="3">
        <v>-0.1413480724977407</v>
      </c>
      <c r="O822" s="4">
        <v>180.9346855959015</v>
      </c>
      <c r="P822" s="5">
        <v>98</v>
      </c>
      <c r="Q822" s="6">
        <v>-0.16188926069391604</v>
      </c>
      <c r="R822" s="5">
        <v>102</v>
      </c>
      <c r="S822" s="4">
        <v>171.73038550045186</v>
      </c>
      <c r="T822" s="4">
        <v>93.518520355125474</v>
      </c>
      <c r="U822" s="5">
        <v>85</v>
      </c>
      <c r="V822" s="4">
        <v>87.416165240776024</v>
      </c>
      <c r="W822" s="5">
        <v>106</v>
      </c>
    </row>
    <row r="823" spans="1:35">
      <c r="A823">
        <v>853</v>
      </c>
      <c r="B823">
        <v>2007</v>
      </c>
      <c r="C823">
        <v>103</v>
      </c>
      <c r="D823" t="s">
        <v>184</v>
      </c>
      <c r="E823" s="2" t="str">
        <f t="shared" si="24"/>
        <v>2007-UL-Lafayette</v>
      </c>
      <c r="F823" s="2" t="s">
        <v>6</v>
      </c>
      <c r="G823" s="2" t="s">
        <v>42</v>
      </c>
      <c r="H823" s="2" t="s">
        <v>42</v>
      </c>
      <c r="I823" t="str">
        <f>CONCATENATE(B823,"-",G823)</f>
        <v>2007-Sun Belt</v>
      </c>
      <c r="J823" t="s">
        <v>18</v>
      </c>
      <c r="K823">
        <v>3</v>
      </c>
      <c r="L823">
        <v>9</v>
      </c>
      <c r="M823" s="6">
        <f t="shared" si="25"/>
        <v>0.25</v>
      </c>
      <c r="N823" s="3">
        <v>-0.19603685540045557</v>
      </c>
      <c r="O823" s="4">
        <v>178.57310097528375</v>
      </c>
      <c r="P823" s="5">
        <v>101</v>
      </c>
      <c r="Q823" s="6">
        <v>-0.16</v>
      </c>
      <c r="R823" s="5">
        <v>102</v>
      </c>
      <c r="S823" s="4">
        <v>160.79262891990888</v>
      </c>
      <c r="T823" s="4">
        <v>95.007544200883927</v>
      </c>
      <c r="U823" s="5">
        <v>84</v>
      </c>
      <c r="V823" s="4">
        <v>83.565556774399823</v>
      </c>
      <c r="W823" s="5">
        <v>112</v>
      </c>
      <c r="X823" s="6">
        <v>0.05</v>
      </c>
      <c r="Y823" s="5">
        <v>49</v>
      </c>
      <c r="Z823" s="6">
        <v>0.55700000000000005</v>
      </c>
      <c r="AA823" s="5">
        <v>113</v>
      </c>
      <c r="AB823" s="3">
        <v>-1.2285443892546245E-2</v>
      </c>
      <c r="AC823" s="5">
        <v>59</v>
      </c>
      <c r="AD823" s="3">
        <v>-0.1463620554882708</v>
      </c>
      <c r="AE823" s="5">
        <v>115</v>
      </c>
      <c r="AF823" s="3">
        <v>-3.7389356019638512E-2</v>
      </c>
      <c r="AG823" s="5">
        <v>115</v>
      </c>
      <c r="AH823" s="6">
        <v>0.45900000000000002</v>
      </c>
      <c r="AI823" s="5">
        <v>110</v>
      </c>
    </row>
    <row r="824" spans="1:35">
      <c r="A824">
        <v>693</v>
      </c>
      <c r="B824">
        <v>2008</v>
      </c>
      <c r="C824">
        <v>86</v>
      </c>
      <c r="D824" t="s">
        <v>184</v>
      </c>
      <c r="E824" s="2" t="str">
        <f t="shared" si="24"/>
        <v>2008-UL-Lafayette</v>
      </c>
      <c r="F824" s="2" t="s">
        <v>6</v>
      </c>
      <c r="G824" s="2" t="s">
        <v>42</v>
      </c>
      <c r="H824" s="2" t="s">
        <v>42</v>
      </c>
      <c r="I824" t="str">
        <f>CONCATENATE(B824,"-",G824)</f>
        <v>2008-Sun Belt</v>
      </c>
      <c r="J824" t="s">
        <v>33</v>
      </c>
      <c r="K824">
        <v>6</v>
      </c>
      <c r="L824">
        <v>6</v>
      </c>
      <c r="M824" s="6">
        <f t="shared" si="25"/>
        <v>0.5</v>
      </c>
      <c r="N824" s="3">
        <v>-0.10932598614395174</v>
      </c>
      <c r="O824" s="4">
        <v>193.13735828760426</v>
      </c>
      <c r="P824" s="5">
        <v>80</v>
      </c>
      <c r="Q824" s="6">
        <v>-0.125</v>
      </c>
      <c r="R824" s="5">
        <v>93</v>
      </c>
      <c r="S824" s="4">
        <v>178.13480277120965</v>
      </c>
      <c r="T824" s="4">
        <v>105.47223882927787</v>
      </c>
      <c r="U824" s="5">
        <v>48</v>
      </c>
      <c r="V824" s="4">
        <v>87.665119458326373</v>
      </c>
      <c r="W824" s="5">
        <v>107</v>
      </c>
      <c r="X824" s="6">
        <v>0.151</v>
      </c>
      <c r="Y824" s="5">
        <v>106</v>
      </c>
      <c r="Z824" s="6">
        <v>0.53100000000000003</v>
      </c>
      <c r="AA824" s="5">
        <v>100</v>
      </c>
      <c r="AB824" s="3">
        <v>3.1980407715628455E-2</v>
      </c>
      <c r="AC824" s="5">
        <v>44</v>
      </c>
      <c r="AD824" s="3">
        <v>-0.1325994808405255</v>
      </c>
      <c r="AE824" s="5">
        <v>112</v>
      </c>
      <c r="AF824" s="3">
        <v>-8.7069130190546989E-3</v>
      </c>
      <c r="AG824" s="5">
        <v>78</v>
      </c>
      <c r="AH824" s="6">
        <v>0.48699999999999999</v>
      </c>
      <c r="AI824" s="5">
        <v>81</v>
      </c>
    </row>
    <row r="825" spans="1:35">
      <c r="A825">
        <v>878</v>
      </c>
      <c r="B825">
        <v>2009</v>
      </c>
      <c r="C825">
        <v>109</v>
      </c>
      <c r="D825" t="s">
        <v>184</v>
      </c>
      <c r="E825" s="2" t="str">
        <f t="shared" si="24"/>
        <v>2009-UL-Lafayette</v>
      </c>
      <c r="F825" s="2" t="s">
        <v>6</v>
      </c>
      <c r="G825" s="2" t="s">
        <v>42</v>
      </c>
      <c r="H825" s="2" t="s">
        <v>42</v>
      </c>
      <c r="I825" t="str">
        <f>CONCATENATE(B825,"-",G825)</f>
        <v>2009-Sun Belt</v>
      </c>
      <c r="J825" t="s">
        <v>33</v>
      </c>
      <c r="K825">
        <v>6</v>
      </c>
      <c r="L825">
        <v>6</v>
      </c>
      <c r="M825" s="6">
        <f t="shared" si="25"/>
        <v>0.5</v>
      </c>
      <c r="N825" s="3">
        <v>-0.21552046696313062</v>
      </c>
      <c r="O825" s="4">
        <v>178.68491616490024</v>
      </c>
      <c r="P825" s="5">
        <v>105</v>
      </c>
      <c r="Q825" s="6">
        <v>-0.21199999999999999</v>
      </c>
      <c r="R825" s="5">
        <v>112</v>
      </c>
      <c r="S825" s="4">
        <v>156.89590660737389</v>
      </c>
      <c r="T825" s="4">
        <v>89.91356342549804</v>
      </c>
      <c r="U825" s="5">
        <v>94</v>
      </c>
      <c r="V825" s="4">
        <v>88.771352739402218</v>
      </c>
      <c r="W825" s="5">
        <v>94</v>
      </c>
      <c r="X825" s="6">
        <v>-0.38600000000000001</v>
      </c>
      <c r="Y825" s="5">
        <v>106</v>
      </c>
      <c r="Z825" s="6">
        <v>0.34499999999999997</v>
      </c>
      <c r="AA825" s="5">
        <v>100</v>
      </c>
      <c r="AB825" s="3">
        <v>-0.10292385198376618</v>
      </c>
      <c r="AC825" s="5">
        <v>103</v>
      </c>
      <c r="AD825" s="3">
        <v>-9.9153089581326626E-2</v>
      </c>
      <c r="AE825" s="5">
        <v>100</v>
      </c>
      <c r="AF825" s="3">
        <v>-1.3443525398037805E-2</v>
      </c>
      <c r="AG825" s="5">
        <v>88</v>
      </c>
      <c r="AH825" s="6">
        <v>0.45700000000000002</v>
      </c>
      <c r="AI825" s="5">
        <v>106</v>
      </c>
    </row>
    <row r="826" spans="1:35">
      <c r="A826">
        <v>766</v>
      </c>
      <c r="B826">
        <v>2010</v>
      </c>
      <c r="C826">
        <v>96</v>
      </c>
      <c r="D826" t="s">
        <v>184</v>
      </c>
      <c r="E826" s="2" t="str">
        <f t="shared" si="24"/>
        <v>2010-UL-Lafayette</v>
      </c>
      <c r="F826" s="2" t="s">
        <v>6</v>
      </c>
      <c r="G826" s="2" t="s">
        <v>42</v>
      </c>
      <c r="H826" s="2" t="s">
        <v>42</v>
      </c>
      <c r="I826" t="str">
        <f>CONCATENATE(B826,"-",G826)</f>
        <v>2010-Sun Belt</v>
      </c>
      <c r="J826" t="s">
        <v>18</v>
      </c>
      <c r="K826">
        <v>3</v>
      </c>
      <c r="L826">
        <v>9</v>
      </c>
      <c r="M826" s="6">
        <f t="shared" si="25"/>
        <v>0.25</v>
      </c>
      <c r="N826" s="3">
        <v>-0.14849857592729798</v>
      </c>
      <c r="O826" s="4">
        <v>174.41505461682624</v>
      </c>
      <c r="P826" s="5">
        <v>105</v>
      </c>
      <c r="Q826" s="6">
        <v>-0.13600000000000001</v>
      </c>
      <c r="R826" s="5">
        <v>97</v>
      </c>
      <c r="S826" s="4">
        <v>170.30028481454042</v>
      </c>
      <c r="T826" s="4">
        <v>85.355774336609258</v>
      </c>
      <c r="U826" s="5">
        <v>104</v>
      </c>
      <c r="V826" s="4">
        <v>89.059280280216981</v>
      </c>
      <c r="W826" s="5">
        <v>98</v>
      </c>
      <c r="X826" s="6">
        <v>-9.7000000000000003E-2</v>
      </c>
      <c r="Y826" s="5">
        <v>74</v>
      </c>
      <c r="Z826" s="6">
        <v>7.8E-2</v>
      </c>
      <c r="AA826" s="5">
        <v>71</v>
      </c>
      <c r="AB826" s="3">
        <v>-6.3954241714305374E-2</v>
      </c>
      <c r="AC826" s="5">
        <v>92</v>
      </c>
      <c r="AD826" s="3">
        <v>-5.1154326135005319E-2</v>
      </c>
      <c r="AE826" s="5">
        <v>85</v>
      </c>
      <c r="AF826" s="3">
        <v>-3.3390008077987268E-2</v>
      </c>
      <c r="AG826" s="5">
        <v>115</v>
      </c>
      <c r="AH826" s="6">
        <v>0.46700000000000003</v>
      </c>
      <c r="AI826" s="5">
        <v>100</v>
      </c>
    </row>
    <row r="827" spans="1:35">
      <c r="A827">
        <v>668</v>
      </c>
      <c r="B827">
        <v>2011</v>
      </c>
      <c r="C827">
        <v>83</v>
      </c>
      <c r="D827" t="s">
        <v>184</v>
      </c>
      <c r="E827" s="2" t="str">
        <f t="shared" si="24"/>
        <v>2011-UL-Lafayette</v>
      </c>
      <c r="F827" s="2" t="s">
        <v>6</v>
      </c>
      <c r="G827" s="2" t="s">
        <v>42</v>
      </c>
      <c r="H827" s="2" t="s">
        <v>42</v>
      </c>
      <c r="I827" t="str">
        <f>CONCATENATE(B827,"-",G827)</f>
        <v>2011-Sun Belt</v>
      </c>
      <c r="J827" s="4" t="s">
        <v>10</v>
      </c>
      <c r="K827">
        <v>9</v>
      </c>
      <c r="L827">
        <v>4</v>
      </c>
      <c r="M827" s="6">
        <f t="shared" si="25"/>
        <v>0.69230769230769229</v>
      </c>
      <c r="N827" s="3">
        <v>-9.7888877562171114E-2</v>
      </c>
      <c r="O827" s="4">
        <v>194.76730364670368</v>
      </c>
      <c r="P827" s="5">
        <v>76</v>
      </c>
      <c r="Q827" s="6">
        <v>-7.2999999999999995E-2</v>
      </c>
      <c r="R827" s="5">
        <v>80</v>
      </c>
      <c r="S827" s="4">
        <v>180.42222448756579</v>
      </c>
      <c r="T827" s="4">
        <v>100.75269429892187</v>
      </c>
      <c r="U827" s="5">
        <v>61</v>
      </c>
      <c r="V827" s="4">
        <v>94.014609347781843</v>
      </c>
      <c r="W827" s="5">
        <v>80</v>
      </c>
      <c r="X827" s="6">
        <v>-9.8000000000000004E-2</v>
      </c>
      <c r="Y827" s="5">
        <v>74</v>
      </c>
      <c r="Z827" s="6">
        <v>0.28299999999999997</v>
      </c>
      <c r="AA827" s="5">
        <v>88</v>
      </c>
      <c r="AB827" s="3">
        <v>-2.033946197650182E-2</v>
      </c>
      <c r="AC827" s="5">
        <v>67</v>
      </c>
      <c r="AD827" s="3">
        <v>-7.5980259479489831E-2</v>
      </c>
      <c r="AE827" s="5">
        <v>85</v>
      </c>
      <c r="AF827" s="3">
        <v>-1.5691561061794538E-3</v>
      </c>
      <c r="AG827" s="5">
        <v>65</v>
      </c>
      <c r="AH827" s="6">
        <v>0.501</v>
      </c>
      <c r="AI827" s="5">
        <v>58</v>
      </c>
    </row>
    <row r="828" spans="1:35">
      <c r="A828">
        <v>209</v>
      </c>
      <c r="B828">
        <v>2012</v>
      </c>
      <c r="C828">
        <v>59</v>
      </c>
      <c r="D828" t="s">
        <v>184</v>
      </c>
      <c r="E828" s="2" t="str">
        <f t="shared" si="24"/>
        <v>2012-UL-Lafayette</v>
      </c>
      <c r="F828" s="2" t="s">
        <v>6</v>
      </c>
      <c r="G828" s="2" t="s">
        <v>42</v>
      </c>
      <c r="H828" s="2" t="s">
        <v>42</v>
      </c>
      <c r="I828" t="str">
        <f>CONCATENATE(B828,"-",G828)</f>
        <v>2012-Sun Belt</v>
      </c>
      <c r="J828" s="4" t="s">
        <v>10</v>
      </c>
      <c r="K828">
        <v>9</v>
      </c>
      <c r="L828">
        <v>4</v>
      </c>
      <c r="M828" s="6">
        <f t="shared" si="25"/>
        <v>0.69230769230769229</v>
      </c>
      <c r="N828" s="3">
        <v>4.1148989836667866E-3</v>
      </c>
      <c r="O828" s="4">
        <v>210.2533488379373</v>
      </c>
      <c r="P828" s="5">
        <v>54</v>
      </c>
      <c r="Q828" s="6">
        <v>-5.1999999999999998E-2</v>
      </c>
      <c r="R828" s="5">
        <v>75</v>
      </c>
      <c r="S828" s="4">
        <v>200.82297979673336</v>
      </c>
      <c r="T828" s="4">
        <v>115.46449484455283</v>
      </c>
      <c r="U828" s="5">
        <v>34</v>
      </c>
      <c r="V828" s="4">
        <v>94.788853993384464</v>
      </c>
      <c r="W828" s="5">
        <v>83</v>
      </c>
      <c r="X828" s="6">
        <v>8.7999999999999995E-2</v>
      </c>
      <c r="Y828" s="5">
        <v>49</v>
      </c>
      <c r="Z828" s="6">
        <v>0.14099999999999999</v>
      </c>
      <c r="AA828" s="5">
        <v>79</v>
      </c>
      <c r="AB828" s="3">
        <v>4.8539428081128905E-2</v>
      </c>
      <c r="AC828" s="5">
        <v>44</v>
      </c>
      <c r="AD828" s="3">
        <v>-4.6319515332139086E-2</v>
      </c>
      <c r="AE828" s="5">
        <v>78</v>
      </c>
      <c r="AF828" s="3">
        <v>1.8949862346769675E-3</v>
      </c>
      <c r="AG828" s="5">
        <v>56</v>
      </c>
      <c r="AH828" s="6">
        <v>0.47899999999999998</v>
      </c>
      <c r="AI828" s="5">
        <v>90</v>
      </c>
    </row>
    <row r="829" spans="1:35">
      <c r="A829">
        <v>863</v>
      </c>
      <c r="B829">
        <v>2005</v>
      </c>
      <c r="C829">
        <v>112</v>
      </c>
      <c r="D829" t="s">
        <v>185</v>
      </c>
      <c r="E829" s="2" t="str">
        <f t="shared" si="24"/>
        <v>2005-UL-Monroe</v>
      </c>
      <c r="F829" s="2" t="s">
        <v>6</v>
      </c>
      <c r="G829" s="2" t="s">
        <v>42</v>
      </c>
      <c r="H829" s="2" t="s">
        <v>42</v>
      </c>
      <c r="I829" t="str">
        <f>CONCATENATE(B829,"-",G829)</f>
        <v>2005-Sun Belt</v>
      </c>
      <c r="J829" t="s">
        <v>53</v>
      </c>
      <c r="K829">
        <v>5</v>
      </c>
      <c r="L829">
        <v>6</v>
      </c>
      <c r="M829" s="6">
        <f t="shared" si="25"/>
        <v>0.45454545454545453</v>
      </c>
      <c r="N829" s="3">
        <v>-0.20224444707271744</v>
      </c>
      <c r="O829" s="4">
        <v>173.20027297846818</v>
      </c>
      <c r="P829" s="5">
        <v>105</v>
      </c>
      <c r="Q829" s="6">
        <v>-0.25006559614082974</v>
      </c>
      <c r="R829" s="5">
        <v>116</v>
      </c>
      <c r="S829" s="4">
        <v>159.55111058545651</v>
      </c>
      <c r="T829" s="4">
        <v>91.358156926851223</v>
      </c>
      <c r="U829" s="5">
        <v>90</v>
      </c>
      <c r="V829" s="4">
        <v>81.842116051616955</v>
      </c>
      <c r="W829" s="5">
        <v>115</v>
      </c>
      <c r="X829" s="6"/>
      <c r="Y829" s="5"/>
      <c r="Z829" s="6"/>
      <c r="AA829" s="5"/>
      <c r="AB829" s="3"/>
      <c r="AC829" s="5"/>
      <c r="AD829" s="3"/>
      <c r="AE829" s="5"/>
      <c r="AF829" s="3"/>
      <c r="AG829" s="5"/>
      <c r="AH829" s="6"/>
      <c r="AI829" s="5"/>
    </row>
    <row r="830" spans="1:35">
      <c r="A830">
        <v>598</v>
      </c>
      <c r="B830">
        <v>2006</v>
      </c>
      <c r="C830">
        <v>73</v>
      </c>
      <c r="D830" t="s">
        <v>185</v>
      </c>
      <c r="E830" s="2" t="str">
        <f t="shared" si="24"/>
        <v>2006-UL-Monroe</v>
      </c>
      <c r="F830" s="2" t="s">
        <v>6</v>
      </c>
      <c r="G830" s="2" t="s">
        <v>42</v>
      </c>
      <c r="H830" s="2" t="s">
        <v>42</v>
      </c>
      <c r="I830" t="str">
        <f>CONCATENATE(B830,"-",G830)</f>
        <v>2006-Sun Belt</v>
      </c>
      <c r="J830" t="s">
        <v>9</v>
      </c>
      <c r="K830">
        <v>4</v>
      </c>
      <c r="L830">
        <v>8</v>
      </c>
      <c r="M830" s="6">
        <f t="shared" si="25"/>
        <v>0.33333333333333331</v>
      </c>
      <c r="N830" s="3">
        <v>-6.3166563635625159E-2</v>
      </c>
      <c r="O830" s="4">
        <v>190.63084046892524</v>
      </c>
      <c r="P830" s="5">
        <v>77</v>
      </c>
      <c r="Q830" s="6">
        <v>-5.264154640104339E-2</v>
      </c>
      <c r="R830" s="5">
        <v>71</v>
      </c>
      <c r="S830" s="4">
        <v>187.36668727287497</v>
      </c>
      <c r="T830" s="4">
        <v>101.32086482581056</v>
      </c>
      <c r="U830" s="5">
        <v>61</v>
      </c>
      <c r="V830" s="4">
        <v>89.309975643114683</v>
      </c>
      <c r="W830" s="5">
        <v>98</v>
      </c>
    </row>
    <row r="831" spans="1:35">
      <c r="A831">
        <v>756</v>
      </c>
      <c r="B831">
        <v>2007</v>
      </c>
      <c r="C831">
        <v>89</v>
      </c>
      <c r="D831" t="s">
        <v>185</v>
      </c>
      <c r="E831" s="2" t="str">
        <f t="shared" si="24"/>
        <v>2007-UL-Monroe</v>
      </c>
      <c r="F831" s="2" t="s">
        <v>6</v>
      </c>
      <c r="G831" s="2" t="s">
        <v>42</v>
      </c>
      <c r="H831" s="2" t="s">
        <v>42</v>
      </c>
      <c r="I831" t="str">
        <f>CONCATENATE(B831,"-",G831)</f>
        <v>2007-Sun Belt</v>
      </c>
      <c r="J831" t="s">
        <v>33</v>
      </c>
      <c r="K831">
        <v>6</v>
      </c>
      <c r="L831">
        <v>6</v>
      </c>
      <c r="M831" s="6">
        <f t="shared" si="25"/>
        <v>0.5</v>
      </c>
      <c r="N831" s="3">
        <v>-0.14355092369218261</v>
      </c>
      <c r="O831" s="4">
        <v>185.87341700329625</v>
      </c>
      <c r="P831" s="5">
        <v>88</v>
      </c>
      <c r="Q831" s="6">
        <v>-0.128</v>
      </c>
      <c r="R831" s="5">
        <v>92</v>
      </c>
      <c r="S831" s="4">
        <v>171.28981526156349</v>
      </c>
      <c r="T831" s="4">
        <v>91.809154191780621</v>
      </c>
      <c r="U831" s="5">
        <v>91</v>
      </c>
      <c r="V831" s="4">
        <v>94.064262811515619</v>
      </c>
      <c r="W831" s="5">
        <v>80</v>
      </c>
      <c r="X831" s="6">
        <v>-0.17599999999999999</v>
      </c>
      <c r="Y831" s="5">
        <v>90</v>
      </c>
      <c r="Z831" s="6">
        <v>0.311</v>
      </c>
      <c r="AA831" s="5">
        <v>97</v>
      </c>
      <c r="AB831" s="3">
        <v>-5.8970041737407067E-2</v>
      </c>
      <c r="AC831" s="5">
        <v>91</v>
      </c>
      <c r="AD831" s="3">
        <v>-7.633370926692154E-2</v>
      </c>
      <c r="AE831" s="5">
        <v>92</v>
      </c>
      <c r="AF831" s="3">
        <v>-8.2471726878540052E-3</v>
      </c>
      <c r="AG831" s="5">
        <v>79</v>
      </c>
      <c r="AH831" s="6">
        <v>0.47599999999999998</v>
      </c>
      <c r="AI831" s="5">
        <v>94</v>
      </c>
    </row>
    <row r="832" spans="1:35">
      <c r="A832">
        <v>873</v>
      </c>
      <c r="B832">
        <v>2008</v>
      </c>
      <c r="C832">
        <v>109</v>
      </c>
      <c r="D832" t="s">
        <v>185</v>
      </c>
      <c r="E832" s="2" t="str">
        <f t="shared" si="24"/>
        <v>2008-UL-Monroe</v>
      </c>
      <c r="F832" s="2" t="s">
        <v>6</v>
      </c>
      <c r="G832" s="2" t="s">
        <v>42</v>
      </c>
      <c r="H832" s="2" t="s">
        <v>42</v>
      </c>
      <c r="I832" t="str">
        <f>CONCATENATE(B832,"-",G832)</f>
        <v>2008-Sun Belt</v>
      </c>
      <c r="J832" t="s">
        <v>9</v>
      </c>
      <c r="K832">
        <v>4</v>
      </c>
      <c r="L832">
        <v>8</v>
      </c>
      <c r="M832" s="6">
        <f t="shared" si="25"/>
        <v>0.33333333333333331</v>
      </c>
      <c r="N832" s="3">
        <v>-0.20956963617211111</v>
      </c>
      <c r="O832" s="4">
        <v>170.1809111980595</v>
      </c>
      <c r="P832" s="5">
        <v>111</v>
      </c>
      <c r="Q832" s="6">
        <v>-0.152</v>
      </c>
      <c r="R832" s="5">
        <v>104</v>
      </c>
      <c r="S832" s="4">
        <v>158.0860727655778</v>
      </c>
      <c r="T832" s="4">
        <v>87.581823972036801</v>
      </c>
      <c r="U832" s="5">
        <v>102</v>
      </c>
      <c r="V832" s="4">
        <v>82.599087226022689</v>
      </c>
      <c r="W832" s="5">
        <v>113</v>
      </c>
      <c r="X832" s="6">
        <v>-0.214</v>
      </c>
      <c r="Y832" s="5">
        <v>113</v>
      </c>
      <c r="Z832" s="6">
        <v>0.44400000000000001</v>
      </c>
      <c r="AA832" s="5">
        <v>78</v>
      </c>
      <c r="AB832" s="3">
        <v>-7.8153862738088747E-2</v>
      </c>
      <c r="AC832" s="5">
        <v>95</v>
      </c>
      <c r="AD832" s="3">
        <v>-0.13180743388124627</v>
      </c>
      <c r="AE832" s="5">
        <v>111</v>
      </c>
      <c r="AF832" s="3">
        <v>3.9166044722390754E-4</v>
      </c>
      <c r="AG832" s="5">
        <v>60</v>
      </c>
      <c r="AH832" s="6">
        <v>0.47699999999999998</v>
      </c>
      <c r="AI832" s="5">
        <v>91</v>
      </c>
    </row>
    <row r="833" spans="1:35">
      <c r="A833">
        <v>846</v>
      </c>
      <c r="B833">
        <v>2009</v>
      </c>
      <c r="C833">
        <v>105</v>
      </c>
      <c r="D833" t="s">
        <v>185</v>
      </c>
      <c r="E833" s="2" t="str">
        <f t="shared" si="24"/>
        <v>2009-UL-Monroe</v>
      </c>
      <c r="F833" s="2" t="s">
        <v>6</v>
      </c>
      <c r="G833" s="2" t="s">
        <v>42</v>
      </c>
      <c r="H833" s="2" t="s">
        <v>42</v>
      </c>
      <c r="I833" t="str">
        <f>CONCATENATE(B833,"-",G833)</f>
        <v>2009-Sun Belt</v>
      </c>
      <c r="J833" t="s">
        <v>33</v>
      </c>
      <c r="K833">
        <v>6</v>
      </c>
      <c r="L833">
        <v>6</v>
      </c>
      <c r="M833" s="6">
        <f t="shared" si="25"/>
        <v>0.5</v>
      </c>
      <c r="N833" s="3">
        <v>-0.19303232124109598</v>
      </c>
      <c r="O833" s="4">
        <v>185.8903721413885</v>
      </c>
      <c r="P833" s="5">
        <v>95</v>
      </c>
      <c r="Q833" s="6">
        <v>-0.2</v>
      </c>
      <c r="R833" s="5">
        <v>110</v>
      </c>
      <c r="S833" s="4">
        <v>161.3935357517808</v>
      </c>
      <c r="T833" s="4">
        <v>89.221707711773746</v>
      </c>
      <c r="U833" s="5">
        <v>100</v>
      </c>
      <c r="V833" s="4">
        <v>96.668664429614779</v>
      </c>
      <c r="W833" s="5">
        <v>81</v>
      </c>
      <c r="X833" s="6">
        <v>-0.46400000000000002</v>
      </c>
      <c r="Y833" s="5">
        <v>113</v>
      </c>
      <c r="Z833" s="6">
        <v>0.156</v>
      </c>
      <c r="AA833" s="5">
        <v>78</v>
      </c>
      <c r="AB833" s="3">
        <v>-0.11785449633115964</v>
      </c>
      <c r="AC833" s="5">
        <v>108</v>
      </c>
      <c r="AD833" s="3">
        <v>-4.6084506269543815E-2</v>
      </c>
      <c r="AE833" s="5">
        <v>78</v>
      </c>
      <c r="AF833" s="3">
        <v>-2.9093318640392538E-2</v>
      </c>
      <c r="AG833" s="5">
        <v>112</v>
      </c>
      <c r="AH833" s="6">
        <v>0.46100000000000002</v>
      </c>
      <c r="AI833" s="5">
        <v>105</v>
      </c>
    </row>
    <row r="834" spans="1:35">
      <c r="A834">
        <v>733</v>
      </c>
      <c r="B834">
        <v>2010</v>
      </c>
      <c r="C834">
        <v>92</v>
      </c>
      <c r="D834" t="s">
        <v>185</v>
      </c>
      <c r="E834" s="2" t="str">
        <f t="shared" ref="E834:E897" si="26">CONCATENATE(B834,"-",D834)</f>
        <v>2010-UL-Monroe</v>
      </c>
      <c r="F834" s="2" t="s">
        <v>6</v>
      </c>
      <c r="G834" s="2" t="s">
        <v>42</v>
      </c>
      <c r="H834" s="2" t="s">
        <v>42</v>
      </c>
      <c r="I834" t="str">
        <f>CONCATENATE(B834,"-",G834)</f>
        <v>2010-Sun Belt</v>
      </c>
      <c r="J834" t="s">
        <v>17</v>
      </c>
      <c r="K834">
        <v>5</v>
      </c>
      <c r="L834">
        <v>7</v>
      </c>
      <c r="M834" s="6">
        <f t="shared" ref="M834:M897" si="27">K834/(K834+L834)</f>
        <v>0.41666666666666669</v>
      </c>
      <c r="N834" s="3">
        <v>-0.12855251424019754</v>
      </c>
      <c r="O834" s="4">
        <v>176.45994887889151</v>
      </c>
      <c r="P834" s="5">
        <v>101</v>
      </c>
      <c r="Q834" s="6">
        <v>-0.128</v>
      </c>
      <c r="R834" s="5">
        <v>94</v>
      </c>
      <c r="S834" s="4">
        <v>174.28949715196049</v>
      </c>
      <c r="T834" s="4">
        <v>83.572739643414252</v>
      </c>
      <c r="U834" s="5">
        <v>106</v>
      </c>
      <c r="V834" s="4">
        <v>92.887209235477258</v>
      </c>
      <c r="W834" s="5">
        <v>80</v>
      </c>
      <c r="X834" s="6">
        <v>-0.186</v>
      </c>
      <c r="Y834" s="5">
        <v>91</v>
      </c>
      <c r="Z834" s="6">
        <v>-0.08</v>
      </c>
      <c r="AA834" s="5">
        <v>42</v>
      </c>
      <c r="AB834" s="3">
        <v>-8.3767759045793755E-2</v>
      </c>
      <c r="AC834" s="5">
        <v>98</v>
      </c>
      <c r="AD834" s="3">
        <v>-1.4185423599591429E-2</v>
      </c>
      <c r="AE834" s="5">
        <v>59</v>
      </c>
      <c r="AF834" s="3">
        <v>-3.0599331594812353E-2</v>
      </c>
      <c r="AG834" s="5">
        <v>112</v>
      </c>
      <c r="AH834" s="6">
        <v>0.432</v>
      </c>
      <c r="AI834" s="5">
        <v>119</v>
      </c>
    </row>
    <row r="835" spans="1:35">
      <c r="A835">
        <v>708</v>
      </c>
      <c r="B835">
        <v>2011</v>
      </c>
      <c r="C835">
        <v>89</v>
      </c>
      <c r="D835" t="s">
        <v>185</v>
      </c>
      <c r="E835" s="2" t="str">
        <f t="shared" si="26"/>
        <v>2011-UL-Monroe</v>
      </c>
      <c r="F835" s="2" t="s">
        <v>6</v>
      </c>
      <c r="G835" s="2" t="s">
        <v>42</v>
      </c>
      <c r="H835" s="2" t="s">
        <v>42</v>
      </c>
      <c r="I835" t="str">
        <f>CONCATENATE(B835,"-",G835)</f>
        <v>2011-Sun Belt</v>
      </c>
      <c r="J835" s="4" t="s">
        <v>9</v>
      </c>
      <c r="K835">
        <v>4</v>
      </c>
      <c r="L835">
        <v>8</v>
      </c>
      <c r="M835" s="6">
        <f t="shared" si="27"/>
        <v>0.33333333333333331</v>
      </c>
      <c r="N835" s="3">
        <v>-0.11569269643959929</v>
      </c>
      <c r="O835" s="4">
        <v>191.86484221639427</v>
      </c>
      <c r="P835" s="5">
        <v>82</v>
      </c>
      <c r="Q835" s="6">
        <v>-8.3000000000000004E-2</v>
      </c>
      <c r="R835" s="5">
        <v>86</v>
      </c>
      <c r="S835" s="4">
        <v>176.86146071208015</v>
      </c>
      <c r="T835" s="4">
        <v>93.10373315303201</v>
      </c>
      <c r="U835" s="5">
        <v>82</v>
      </c>
      <c r="V835" s="4">
        <v>98.761109063362255</v>
      </c>
      <c r="W835" s="5">
        <v>66</v>
      </c>
      <c r="X835" s="6">
        <v>-7.9000000000000001E-2</v>
      </c>
      <c r="Y835" s="5">
        <v>68</v>
      </c>
      <c r="Z835" s="6">
        <v>0.13400000000000001</v>
      </c>
      <c r="AA835" s="5">
        <v>72</v>
      </c>
      <c r="AB835" s="3">
        <v>-3.8253647942736585E-2</v>
      </c>
      <c r="AC835" s="5">
        <v>79</v>
      </c>
      <c r="AD835" s="3">
        <v>-3.8210145842376253E-2</v>
      </c>
      <c r="AE835" s="5">
        <v>74</v>
      </c>
      <c r="AF835" s="3">
        <v>-3.922890265448644E-2</v>
      </c>
      <c r="AG835" s="5">
        <v>117</v>
      </c>
      <c r="AH835" s="6">
        <v>0.45400000000000001</v>
      </c>
      <c r="AI835" s="5">
        <v>110</v>
      </c>
    </row>
    <row r="836" spans="1:35">
      <c r="A836">
        <v>769</v>
      </c>
      <c r="B836">
        <v>2012</v>
      </c>
      <c r="C836">
        <v>75</v>
      </c>
      <c r="D836" t="s">
        <v>185</v>
      </c>
      <c r="E836" s="2" t="str">
        <f t="shared" si="26"/>
        <v>2012-UL-Monroe</v>
      </c>
      <c r="F836" s="2" t="s">
        <v>6</v>
      </c>
      <c r="G836" s="2" t="s">
        <v>42</v>
      </c>
      <c r="H836" s="2" t="s">
        <v>42</v>
      </c>
      <c r="I836" t="str">
        <f>CONCATENATE(B836,"-",G836)</f>
        <v>2012-Sun Belt</v>
      </c>
      <c r="J836" s="4" t="s">
        <v>11</v>
      </c>
      <c r="K836">
        <v>8</v>
      </c>
      <c r="L836">
        <v>5</v>
      </c>
      <c r="M836" s="6">
        <f t="shared" si="27"/>
        <v>0.61538461538461542</v>
      </c>
      <c r="N836" s="3">
        <v>-6.6342515901426313E-2</v>
      </c>
      <c r="O836" s="4">
        <v>193.42097329806938</v>
      </c>
      <c r="P836" s="5">
        <v>79</v>
      </c>
      <c r="Q836" s="6">
        <v>-3.3000000000000002E-2</v>
      </c>
      <c r="R836" s="5">
        <v>69</v>
      </c>
      <c r="S836" s="4">
        <v>186.73149681971475</v>
      </c>
      <c r="T836" s="4">
        <v>97.032539202440773</v>
      </c>
      <c r="U836" s="5">
        <v>79</v>
      </c>
      <c r="V836" s="4">
        <v>96.388434095628611</v>
      </c>
      <c r="W836" s="5">
        <v>82</v>
      </c>
      <c r="X836" s="6">
        <v>0.16600000000000001</v>
      </c>
      <c r="Y836" s="5">
        <v>39</v>
      </c>
      <c r="Z836" s="6">
        <v>0.32800000000000001</v>
      </c>
      <c r="AA836" s="5">
        <v>98</v>
      </c>
      <c r="AB836" s="3">
        <v>1.1232173972965836E-2</v>
      </c>
      <c r="AC836" s="5">
        <v>57</v>
      </c>
      <c r="AD836" s="3">
        <v>-7.3298166885323854E-2</v>
      </c>
      <c r="AE836" s="5">
        <v>86</v>
      </c>
      <c r="AF836" s="3">
        <v>-4.2765229890682939E-3</v>
      </c>
      <c r="AG836" s="5">
        <v>78</v>
      </c>
      <c r="AH836" s="6">
        <v>0.51700000000000002</v>
      </c>
      <c r="AI836" s="5">
        <v>40</v>
      </c>
    </row>
    <row r="837" spans="1:35">
      <c r="A837">
        <v>833</v>
      </c>
      <c r="B837">
        <v>2005</v>
      </c>
      <c r="C837">
        <v>109</v>
      </c>
      <c r="D837" t="s">
        <v>186</v>
      </c>
      <c r="E837" s="2" t="str">
        <f t="shared" si="26"/>
        <v>2005-UNLV</v>
      </c>
      <c r="F837" s="2" t="s">
        <v>6</v>
      </c>
      <c r="G837" s="2" t="s">
        <v>7</v>
      </c>
      <c r="H837" s="2" t="s">
        <v>7</v>
      </c>
      <c r="I837" t="str">
        <f>CONCATENATE(B837,"-",G837)</f>
        <v>2005-Mountain West</v>
      </c>
      <c r="J837" t="s">
        <v>91</v>
      </c>
      <c r="K837">
        <v>2</v>
      </c>
      <c r="L837">
        <v>9</v>
      </c>
      <c r="M837" s="6">
        <f t="shared" si="27"/>
        <v>0.18181818181818182</v>
      </c>
      <c r="N837" s="3">
        <v>-0.18605085274733668</v>
      </c>
      <c r="O837" s="4">
        <v>168.75470326831436</v>
      </c>
      <c r="P837" s="5">
        <v>109</v>
      </c>
      <c r="Q837" s="6">
        <v>-0.19597480327883354</v>
      </c>
      <c r="R837" s="5">
        <v>105</v>
      </c>
      <c r="S837" s="4">
        <v>162.78982945053266</v>
      </c>
      <c r="T837" s="4">
        <v>80.496889634147323</v>
      </c>
      <c r="U837" s="5">
        <v>107</v>
      </c>
      <c r="V837" s="4">
        <v>88.257813634167022</v>
      </c>
      <c r="W837" s="5">
        <v>99</v>
      </c>
      <c r="X837" s="6"/>
      <c r="Y837" s="5"/>
      <c r="Z837" s="6"/>
      <c r="AA837" s="5"/>
      <c r="AB837" s="3"/>
      <c r="AC837" s="5"/>
      <c r="AD837" s="3"/>
      <c r="AE837" s="5"/>
      <c r="AF837" s="3"/>
      <c r="AG837" s="5"/>
      <c r="AH837" s="6"/>
      <c r="AI837" s="5"/>
    </row>
    <row r="838" spans="1:35">
      <c r="A838">
        <v>844</v>
      </c>
      <c r="B838">
        <v>2006</v>
      </c>
      <c r="C838">
        <v>110</v>
      </c>
      <c r="D838" t="s">
        <v>186</v>
      </c>
      <c r="E838" s="2" t="str">
        <f t="shared" si="26"/>
        <v>2006-UNLV</v>
      </c>
      <c r="F838" s="2" t="s">
        <v>6</v>
      </c>
      <c r="G838" s="2" t="s">
        <v>7</v>
      </c>
      <c r="H838" s="2" t="s">
        <v>7</v>
      </c>
      <c r="I838" t="str">
        <f>CONCATENATE(B838,"-",G838)</f>
        <v>2006-Mountain West</v>
      </c>
      <c r="J838" t="s">
        <v>45</v>
      </c>
      <c r="K838">
        <v>2</v>
      </c>
      <c r="L838">
        <v>10</v>
      </c>
      <c r="M838" s="6">
        <f t="shared" si="27"/>
        <v>0.16666666666666666</v>
      </c>
      <c r="N838" s="3">
        <v>-0.19045692477919743</v>
      </c>
      <c r="O838" s="4">
        <v>171.76856302980451</v>
      </c>
      <c r="P838" s="5">
        <v>107</v>
      </c>
      <c r="Q838" s="6">
        <v>-0.21556718101800737</v>
      </c>
      <c r="R838" s="5">
        <v>110</v>
      </c>
      <c r="S838" s="4">
        <v>161.90861504416051</v>
      </c>
      <c r="T838" s="4">
        <v>84.119667238184533</v>
      </c>
      <c r="U838" s="5">
        <v>105</v>
      </c>
      <c r="V838" s="4">
        <v>87.64889579161995</v>
      </c>
      <c r="W838" s="5">
        <v>103</v>
      </c>
    </row>
    <row r="839" spans="1:35">
      <c r="A839">
        <v>757</v>
      </c>
      <c r="B839">
        <v>2007</v>
      </c>
      <c r="C839">
        <v>90</v>
      </c>
      <c r="D839" t="s">
        <v>186</v>
      </c>
      <c r="E839" s="2" t="str">
        <f t="shared" si="26"/>
        <v>2007-UNLV</v>
      </c>
      <c r="F839" s="2" t="s">
        <v>6</v>
      </c>
      <c r="G839" s="2" t="s">
        <v>7</v>
      </c>
      <c r="H839" s="2" t="s">
        <v>7</v>
      </c>
      <c r="I839" t="str">
        <f>CONCATENATE(B839,"-",G839)</f>
        <v>2007-Mountain West</v>
      </c>
      <c r="J839" t="s">
        <v>45</v>
      </c>
      <c r="K839">
        <v>2</v>
      </c>
      <c r="L839">
        <v>10</v>
      </c>
      <c r="M839" s="6">
        <f t="shared" si="27"/>
        <v>0.16666666666666666</v>
      </c>
      <c r="N839" s="3">
        <v>-0.14410752379129924</v>
      </c>
      <c r="O839" s="4">
        <v>180.51969876913449</v>
      </c>
      <c r="P839" s="5">
        <v>98</v>
      </c>
      <c r="Q839" s="6">
        <v>-0.123</v>
      </c>
      <c r="R839" s="5">
        <v>90</v>
      </c>
      <c r="S839" s="4">
        <v>171.17849524174017</v>
      </c>
      <c r="T839" s="4">
        <v>87.665653850417527</v>
      </c>
      <c r="U839" s="5">
        <v>100</v>
      </c>
      <c r="V839" s="4">
        <v>92.854044918716951</v>
      </c>
      <c r="W839" s="5">
        <v>83</v>
      </c>
      <c r="X839" s="6">
        <v>-0.23899999999999999</v>
      </c>
      <c r="Y839" s="5">
        <v>96</v>
      </c>
      <c r="Z839" s="6">
        <v>0.113</v>
      </c>
      <c r="AA839" s="5">
        <v>72</v>
      </c>
      <c r="AB839" s="3">
        <v>-8.0923030462578469E-2</v>
      </c>
      <c r="AC839" s="5">
        <v>99</v>
      </c>
      <c r="AD839" s="3">
        <v>-4.641850194880151E-2</v>
      </c>
      <c r="AE839" s="5">
        <v>79</v>
      </c>
      <c r="AF839" s="3">
        <v>-1.6765991379919278E-2</v>
      </c>
      <c r="AG839" s="5">
        <v>96</v>
      </c>
      <c r="AH839" s="6">
        <v>0.45300000000000001</v>
      </c>
      <c r="AI839" s="5">
        <v>113</v>
      </c>
    </row>
    <row r="840" spans="1:35">
      <c r="A840">
        <v>687</v>
      </c>
      <c r="B840">
        <v>2008</v>
      </c>
      <c r="C840">
        <v>84</v>
      </c>
      <c r="D840" t="s">
        <v>186</v>
      </c>
      <c r="E840" s="2" t="str">
        <f t="shared" si="26"/>
        <v>2008-UNLV</v>
      </c>
      <c r="F840" s="2" t="s">
        <v>6</v>
      </c>
      <c r="G840" s="2" t="s">
        <v>7</v>
      </c>
      <c r="H840" s="2" t="s">
        <v>7</v>
      </c>
      <c r="I840" t="str">
        <f>CONCATENATE(B840,"-",G840)</f>
        <v>2008-Mountain West</v>
      </c>
      <c r="J840" t="s">
        <v>17</v>
      </c>
      <c r="K840">
        <v>5</v>
      </c>
      <c r="L840">
        <v>7</v>
      </c>
      <c r="M840" s="6">
        <f t="shared" si="27"/>
        <v>0.41666666666666669</v>
      </c>
      <c r="N840" s="3">
        <v>-0.10670372243509099</v>
      </c>
      <c r="O840" s="4">
        <v>187.28281735751176</v>
      </c>
      <c r="P840" s="5">
        <v>93</v>
      </c>
      <c r="Q840" s="6">
        <v>-0.127</v>
      </c>
      <c r="R840" s="5">
        <v>94</v>
      </c>
      <c r="S840" s="4">
        <v>178.65925551298182</v>
      </c>
      <c r="T840" s="4">
        <v>100.07570287279891</v>
      </c>
      <c r="U840" s="5">
        <v>67</v>
      </c>
      <c r="V840" s="4">
        <v>87.207114484712832</v>
      </c>
      <c r="W840" s="5">
        <v>109</v>
      </c>
      <c r="X840" s="6">
        <v>0.22</v>
      </c>
      <c r="Y840" s="5">
        <v>67</v>
      </c>
      <c r="Z840" s="6">
        <v>0.54300000000000004</v>
      </c>
      <c r="AA840" s="5">
        <v>114</v>
      </c>
      <c r="AB840" s="3">
        <v>2.8788860927537501E-2</v>
      </c>
      <c r="AC840" s="5">
        <v>47</v>
      </c>
      <c r="AD840" s="3">
        <v>-0.13585411608314288</v>
      </c>
      <c r="AE840" s="5">
        <v>114</v>
      </c>
      <c r="AF840" s="3">
        <v>3.6153272051438282E-4</v>
      </c>
      <c r="AG840" s="5">
        <v>61</v>
      </c>
      <c r="AH840" s="6">
        <v>0.48599999999999999</v>
      </c>
      <c r="AI840" s="5">
        <v>84</v>
      </c>
    </row>
    <row r="841" spans="1:35">
      <c r="A841">
        <v>727</v>
      </c>
      <c r="B841">
        <v>2009</v>
      </c>
      <c r="C841">
        <v>89</v>
      </c>
      <c r="D841" t="s">
        <v>186</v>
      </c>
      <c r="E841" s="2" t="str">
        <f t="shared" si="26"/>
        <v>2009-UNLV</v>
      </c>
      <c r="F841" s="2" t="s">
        <v>6</v>
      </c>
      <c r="G841" s="2" t="s">
        <v>7</v>
      </c>
      <c r="H841" s="2" t="s">
        <v>7</v>
      </c>
      <c r="I841" t="str">
        <f>CONCATENATE(B841,"-",G841)</f>
        <v>2009-Mountain West</v>
      </c>
      <c r="J841" t="s">
        <v>17</v>
      </c>
      <c r="K841">
        <v>5</v>
      </c>
      <c r="L841">
        <v>7</v>
      </c>
      <c r="M841" s="6">
        <f t="shared" si="27"/>
        <v>0.41666666666666669</v>
      </c>
      <c r="N841" s="3">
        <v>-0.12557194122606924</v>
      </c>
      <c r="O841" s="4">
        <v>202.21525058808703</v>
      </c>
      <c r="P841" s="5">
        <v>65</v>
      </c>
      <c r="Q841" s="6">
        <v>-0.17</v>
      </c>
      <c r="R841" s="5">
        <v>101</v>
      </c>
      <c r="S841" s="4">
        <v>174.88561175478614</v>
      </c>
      <c r="T841" s="4">
        <v>122.80822683347529</v>
      </c>
      <c r="U841" s="5">
        <v>16</v>
      </c>
      <c r="V841" s="4">
        <v>79.407023754611728</v>
      </c>
      <c r="W841" s="5">
        <v>116</v>
      </c>
      <c r="X841" s="6">
        <v>-4.3999999999999997E-2</v>
      </c>
      <c r="Y841" s="5">
        <v>67</v>
      </c>
      <c r="Z841" s="6">
        <v>0.58499999999999996</v>
      </c>
      <c r="AA841" s="5">
        <v>114</v>
      </c>
      <c r="AB841" s="3">
        <v>4.3513931356113547E-2</v>
      </c>
      <c r="AC841" s="5">
        <v>42</v>
      </c>
      <c r="AD841" s="3">
        <v>-0.16474197633759435</v>
      </c>
      <c r="AE841" s="5">
        <v>116</v>
      </c>
      <c r="AF841" s="3">
        <v>-4.3438962445884327E-3</v>
      </c>
      <c r="AG841" s="5">
        <v>72</v>
      </c>
      <c r="AH841" s="6">
        <v>0.51100000000000001</v>
      </c>
      <c r="AI841" s="5">
        <v>42</v>
      </c>
    </row>
    <row r="842" spans="1:35">
      <c r="A842">
        <v>936</v>
      </c>
      <c r="B842">
        <v>2010</v>
      </c>
      <c r="C842">
        <v>116</v>
      </c>
      <c r="D842" t="s">
        <v>186</v>
      </c>
      <c r="E842" s="2" t="str">
        <f t="shared" si="26"/>
        <v>2010-UNLV</v>
      </c>
      <c r="F842" s="2" t="s">
        <v>6</v>
      </c>
      <c r="G842" s="2" t="s">
        <v>7</v>
      </c>
      <c r="H842" s="2" t="s">
        <v>7</v>
      </c>
      <c r="I842" t="str">
        <f>CONCATENATE(B842,"-",G842)</f>
        <v>2010-Mountain West</v>
      </c>
      <c r="J842" t="s">
        <v>163</v>
      </c>
      <c r="K842">
        <v>2</v>
      </c>
      <c r="L842">
        <v>11</v>
      </c>
      <c r="M842" s="6">
        <f t="shared" si="27"/>
        <v>0.15384615384615385</v>
      </c>
      <c r="N842" s="3">
        <v>-0.28589040964401136</v>
      </c>
      <c r="O842" s="4">
        <v>160.75947726368321</v>
      </c>
      <c r="P842" s="5">
        <v>115</v>
      </c>
      <c r="Q842" s="6">
        <v>-0.28699999999999998</v>
      </c>
      <c r="R842" s="5">
        <v>116</v>
      </c>
      <c r="S842" s="4">
        <v>142.82191807119773</v>
      </c>
      <c r="T842" s="4">
        <v>80.560503609483618</v>
      </c>
      <c r="U842" s="5">
        <v>109</v>
      </c>
      <c r="V842" s="4">
        <v>80.198973654199605</v>
      </c>
      <c r="W842" s="5">
        <v>115</v>
      </c>
      <c r="X842" s="6">
        <v>-0.50900000000000001</v>
      </c>
      <c r="Y842" s="5">
        <v>114</v>
      </c>
      <c r="Z842" s="6">
        <v>0.441</v>
      </c>
      <c r="AA842" s="5">
        <v>111</v>
      </c>
      <c r="AB842" s="3">
        <v>-0.14618737310996543</v>
      </c>
      <c r="AC842" s="5">
        <v>115</v>
      </c>
      <c r="AD842" s="3">
        <v>-0.13626919633013929</v>
      </c>
      <c r="AE842" s="5">
        <v>117</v>
      </c>
      <c r="AF842" s="3">
        <v>-3.4338402039066291E-3</v>
      </c>
      <c r="AG842" s="5">
        <v>74</v>
      </c>
      <c r="AH842" s="6">
        <v>0.47099999999999997</v>
      </c>
      <c r="AI842" s="5">
        <v>97</v>
      </c>
    </row>
    <row r="843" spans="1:35">
      <c r="A843">
        <v>950</v>
      </c>
      <c r="B843">
        <v>2011</v>
      </c>
      <c r="C843">
        <v>117</v>
      </c>
      <c r="D843" t="s">
        <v>186</v>
      </c>
      <c r="E843" s="2" t="str">
        <f t="shared" si="26"/>
        <v>2011-UNLV</v>
      </c>
      <c r="F843" s="2" t="s">
        <v>6</v>
      </c>
      <c r="G843" s="2" t="s">
        <v>7</v>
      </c>
      <c r="H843" s="2" t="s">
        <v>7</v>
      </c>
      <c r="I843" t="str">
        <f>CONCATENATE(B843,"-",G843)</f>
        <v>2011-Mountain West</v>
      </c>
      <c r="J843" s="4" t="s">
        <v>45</v>
      </c>
      <c r="K843">
        <v>2</v>
      </c>
      <c r="L843">
        <v>10</v>
      </c>
      <c r="M843" s="6">
        <f t="shared" si="27"/>
        <v>0.16666666666666666</v>
      </c>
      <c r="N843" s="3">
        <v>-0.32972928926465556</v>
      </c>
      <c r="O843" s="4">
        <v>158.71765681388075</v>
      </c>
      <c r="P843" s="5">
        <v>116</v>
      </c>
      <c r="Q843" s="6">
        <v>-0.3</v>
      </c>
      <c r="R843" s="5">
        <v>119</v>
      </c>
      <c r="S843" s="4">
        <v>134.05414214706889</v>
      </c>
      <c r="T843" s="4">
        <v>75.058073850705995</v>
      </c>
      <c r="U843" s="5">
        <v>114</v>
      </c>
      <c r="V843" s="4">
        <v>83.659582963174742</v>
      </c>
      <c r="W843" s="5">
        <v>112</v>
      </c>
      <c r="X843" s="6">
        <v>-0.51700000000000002</v>
      </c>
      <c r="Y843" s="5">
        <v>113</v>
      </c>
      <c r="Z843" s="6">
        <v>0.63800000000000001</v>
      </c>
      <c r="AA843" s="5">
        <v>118</v>
      </c>
      <c r="AB843" s="3">
        <v>-0.16146952624859548</v>
      </c>
      <c r="AC843" s="5">
        <v>114</v>
      </c>
      <c r="AD843" s="3">
        <v>-0.16339973785386538</v>
      </c>
      <c r="AE843" s="5">
        <v>118</v>
      </c>
      <c r="AF843" s="3">
        <v>-4.8600251621947138E-3</v>
      </c>
      <c r="AG843" s="5">
        <v>75</v>
      </c>
      <c r="AH843" s="6">
        <v>0.48699999999999999</v>
      </c>
      <c r="AI843" s="5">
        <v>78</v>
      </c>
    </row>
    <row r="844" spans="1:35">
      <c r="A844">
        <v>929</v>
      </c>
      <c r="B844">
        <v>2012</v>
      </c>
      <c r="C844">
        <v>103</v>
      </c>
      <c r="D844" t="s">
        <v>186</v>
      </c>
      <c r="E844" s="2" t="str">
        <f t="shared" si="26"/>
        <v>2012-UNLV</v>
      </c>
      <c r="F844" s="2" t="s">
        <v>6</v>
      </c>
      <c r="G844" s="2" t="s">
        <v>7</v>
      </c>
      <c r="H844" s="2" t="s">
        <v>7</v>
      </c>
      <c r="I844" t="str">
        <f>CONCATENATE(B844,"-",G844)</f>
        <v>2012-Mountain West</v>
      </c>
      <c r="J844" s="4" t="s">
        <v>163</v>
      </c>
      <c r="K844">
        <v>2</v>
      </c>
      <c r="L844">
        <v>11</v>
      </c>
      <c r="M844" s="6">
        <f t="shared" si="27"/>
        <v>0.15384615384615385</v>
      </c>
      <c r="N844" s="3">
        <v>-0.17741117445176191</v>
      </c>
      <c r="O844" s="4">
        <v>177.03845911046329</v>
      </c>
      <c r="P844" s="5">
        <v>106</v>
      </c>
      <c r="Q844" s="6">
        <v>-0.156</v>
      </c>
      <c r="R844" s="5">
        <v>106</v>
      </c>
      <c r="S844" s="4">
        <v>164.51776510964763</v>
      </c>
      <c r="T844" s="4">
        <v>89.769109263302013</v>
      </c>
      <c r="U844" s="5">
        <v>101</v>
      </c>
      <c r="V844" s="4">
        <v>87.26934984716128</v>
      </c>
      <c r="W844" s="5">
        <v>105</v>
      </c>
      <c r="X844" s="6">
        <v>-0.23899999999999999</v>
      </c>
      <c r="Y844" s="5">
        <v>98</v>
      </c>
      <c r="Z844" s="6">
        <v>0.30099999999999999</v>
      </c>
      <c r="AA844" s="5">
        <v>93</v>
      </c>
      <c r="AB844" s="3">
        <v>-7.6524267747298813E-2</v>
      </c>
      <c r="AC844" s="5">
        <v>101</v>
      </c>
      <c r="AD844" s="3">
        <v>-9.3703884558153788E-2</v>
      </c>
      <c r="AE844" s="5">
        <v>98</v>
      </c>
      <c r="AF844" s="3">
        <v>-7.1830221463093221E-3</v>
      </c>
      <c r="AG844" s="5">
        <v>83</v>
      </c>
      <c r="AH844" s="6">
        <v>0.45500000000000002</v>
      </c>
      <c r="AI844" s="5">
        <v>113</v>
      </c>
    </row>
    <row r="845" spans="1:35">
      <c r="A845">
        <v>18</v>
      </c>
      <c r="B845">
        <v>2005</v>
      </c>
      <c r="C845">
        <v>2</v>
      </c>
      <c r="D845" t="s">
        <v>187</v>
      </c>
      <c r="E845" s="2" t="str">
        <f t="shared" si="26"/>
        <v>2005-USC</v>
      </c>
      <c r="F845" s="2" t="s">
        <v>21</v>
      </c>
      <c r="G845" s="2" t="s">
        <v>31</v>
      </c>
      <c r="H845" s="2" t="s">
        <v>31</v>
      </c>
      <c r="I845" t="str">
        <f>CONCATENATE(B845,"-",G845)</f>
        <v>2005-Pac-10</v>
      </c>
      <c r="J845" t="s">
        <v>28</v>
      </c>
      <c r="K845">
        <v>12</v>
      </c>
      <c r="L845">
        <v>1</v>
      </c>
      <c r="M845" s="6">
        <f t="shared" si="27"/>
        <v>0.92307692307692313</v>
      </c>
      <c r="N845" s="3">
        <v>0.35394873458924908</v>
      </c>
      <c r="O845" s="4">
        <v>282.97696380345985</v>
      </c>
      <c r="P845" s="5">
        <v>2</v>
      </c>
      <c r="Q845" s="6">
        <v>0.32638274244740162</v>
      </c>
      <c r="R845" s="5">
        <v>2</v>
      </c>
      <c r="S845" s="4">
        <v>270.78974691784981</v>
      </c>
      <c r="T845" s="4">
        <v>142.33395582110725</v>
      </c>
      <c r="U845" s="5">
        <v>1</v>
      </c>
      <c r="V845" s="4">
        <v>140.6430079823526</v>
      </c>
      <c r="W845" s="5">
        <v>4</v>
      </c>
      <c r="X845" s="6"/>
      <c r="Y845" s="5"/>
      <c r="Z845" s="6"/>
      <c r="AA845" s="5"/>
      <c r="AB845" s="3"/>
      <c r="AC845" s="5"/>
      <c r="AD845" s="3"/>
      <c r="AE845" s="5"/>
      <c r="AF845" s="3"/>
      <c r="AG845" s="5"/>
      <c r="AH845" s="6"/>
      <c r="AI845" s="5"/>
    </row>
    <row r="846" spans="1:35">
      <c r="A846">
        <v>56</v>
      </c>
      <c r="B846">
        <v>2006</v>
      </c>
      <c r="C846">
        <v>5</v>
      </c>
      <c r="D846" t="s">
        <v>187</v>
      </c>
      <c r="E846" s="2" t="str">
        <f t="shared" si="26"/>
        <v>2006-USC</v>
      </c>
      <c r="F846" s="2" t="s">
        <v>21</v>
      </c>
      <c r="G846" s="2" t="s">
        <v>31</v>
      </c>
      <c r="H846" s="2" t="s">
        <v>31</v>
      </c>
      <c r="I846" t="str">
        <f>CONCATENATE(B846,"-",G846)</f>
        <v>2006-Pac-10</v>
      </c>
      <c r="J846" t="s">
        <v>40</v>
      </c>
      <c r="K846">
        <v>11</v>
      </c>
      <c r="L846">
        <v>2</v>
      </c>
      <c r="M846" s="6">
        <f t="shared" si="27"/>
        <v>0.84615384615384615</v>
      </c>
      <c r="N846" s="3">
        <v>0.27293829878595571</v>
      </c>
      <c r="O846" s="4">
        <v>254.15057590734131</v>
      </c>
      <c r="P846" s="5">
        <v>8</v>
      </c>
      <c r="Q846" s="6">
        <v>0.31091473300398015</v>
      </c>
      <c r="R846" s="5">
        <v>2</v>
      </c>
      <c r="S846" s="4">
        <v>254.58765975719115</v>
      </c>
      <c r="T846" s="4">
        <v>123.91785421868589</v>
      </c>
      <c r="U846" s="5">
        <v>12</v>
      </c>
      <c r="V846" s="4">
        <v>130.2327216886554</v>
      </c>
      <c r="W846" s="5">
        <v>9</v>
      </c>
    </row>
    <row r="847" spans="1:35">
      <c r="A847">
        <v>27</v>
      </c>
      <c r="B847">
        <v>2007</v>
      </c>
      <c r="C847">
        <v>3</v>
      </c>
      <c r="D847" t="s">
        <v>187</v>
      </c>
      <c r="E847" s="2" t="str">
        <f t="shared" si="26"/>
        <v>2007-USC</v>
      </c>
      <c r="F847" s="2" t="s">
        <v>21</v>
      </c>
      <c r="G847" s="2" t="s">
        <v>31</v>
      </c>
      <c r="H847" s="2" t="s">
        <v>31</v>
      </c>
      <c r="I847" t="str">
        <f>CONCATENATE(B847,"-",G847)</f>
        <v>2007-Pac-10</v>
      </c>
      <c r="J847" t="s">
        <v>40</v>
      </c>
      <c r="K847">
        <v>11</v>
      </c>
      <c r="L847">
        <v>2</v>
      </c>
      <c r="M847" s="6">
        <f t="shared" si="27"/>
        <v>0.84615384615384615</v>
      </c>
      <c r="N847" s="3">
        <v>0.33103455259510578</v>
      </c>
      <c r="O847" s="4">
        <v>262.35160451073943</v>
      </c>
      <c r="P847" s="5">
        <v>2</v>
      </c>
      <c r="Q847" s="6">
        <v>0.26100000000000001</v>
      </c>
      <c r="R847" s="5">
        <v>3</v>
      </c>
      <c r="S847" s="4">
        <v>266.20691051902116</v>
      </c>
      <c r="T847" s="4">
        <v>121.53732476930134</v>
      </c>
      <c r="U847" s="5">
        <v>10</v>
      </c>
      <c r="V847" s="4">
        <v>140.81427974143816</v>
      </c>
      <c r="W847" s="5">
        <v>2</v>
      </c>
      <c r="X847" s="6">
        <v>0.35199999999999998</v>
      </c>
      <c r="Y847" s="5">
        <v>16</v>
      </c>
      <c r="Z847" s="6">
        <v>-0.55000000000000004</v>
      </c>
      <c r="AA847" s="5">
        <v>2</v>
      </c>
      <c r="AB847" s="3">
        <v>0.11127713045624583</v>
      </c>
      <c r="AC847" s="5">
        <v>15</v>
      </c>
      <c r="AD847" s="3">
        <v>0.19615681729298523</v>
      </c>
      <c r="AE847" s="5">
        <v>2</v>
      </c>
      <c r="AF847" s="3">
        <v>2.3600604845874715E-2</v>
      </c>
      <c r="AG847" s="5">
        <v>14</v>
      </c>
      <c r="AH847" s="6">
        <v>0.52300000000000002</v>
      </c>
      <c r="AI847" s="5">
        <v>27</v>
      </c>
    </row>
    <row r="848" spans="1:35">
      <c r="A848">
        <v>4</v>
      </c>
      <c r="B848">
        <v>2008</v>
      </c>
      <c r="C848">
        <v>2</v>
      </c>
      <c r="D848" t="s">
        <v>187</v>
      </c>
      <c r="E848" s="2" t="str">
        <f t="shared" si="26"/>
        <v>2008-USC</v>
      </c>
      <c r="F848" s="2" t="s">
        <v>21</v>
      </c>
      <c r="G848" s="2" t="s">
        <v>31</v>
      </c>
      <c r="H848" s="2" t="s">
        <v>31</v>
      </c>
      <c r="I848" t="str">
        <f>CONCATENATE(B848,"-",G848)</f>
        <v>2008-Pac-10</v>
      </c>
      <c r="J848" t="s">
        <v>28</v>
      </c>
      <c r="K848">
        <v>12</v>
      </c>
      <c r="L848">
        <v>1</v>
      </c>
      <c r="M848" s="6">
        <f t="shared" si="27"/>
        <v>0.92307692307692313</v>
      </c>
      <c r="N848" s="3">
        <v>0.47595107624332256</v>
      </c>
      <c r="O848" s="4">
        <v>311.85594778770599</v>
      </c>
      <c r="P848" s="5">
        <v>1</v>
      </c>
      <c r="Q848" s="6">
        <v>0.28199999999999997</v>
      </c>
      <c r="R848" s="5">
        <v>2</v>
      </c>
      <c r="S848" s="4">
        <v>295.19021524866452</v>
      </c>
      <c r="T848" s="4">
        <v>148.21231010772081</v>
      </c>
      <c r="U848" s="5">
        <v>2</v>
      </c>
      <c r="V848" s="4">
        <v>163.64363767998518</v>
      </c>
      <c r="W848" s="5">
        <v>1</v>
      </c>
      <c r="X848" s="6">
        <v>0.46899999999999997</v>
      </c>
      <c r="Y848" s="5">
        <v>19</v>
      </c>
      <c r="Z848" s="6">
        <v>-0.57099999999999995</v>
      </c>
      <c r="AA848" s="5">
        <v>31</v>
      </c>
      <c r="AB848" s="3">
        <v>0.20220389041682016</v>
      </c>
      <c r="AC848" s="5">
        <v>2</v>
      </c>
      <c r="AD848" s="3">
        <v>0.25851259868704918</v>
      </c>
      <c r="AE848" s="5">
        <v>1</v>
      </c>
      <c r="AF848" s="3">
        <v>1.5234587139453257E-2</v>
      </c>
      <c r="AG848" s="5">
        <v>25</v>
      </c>
      <c r="AH848" s="6">
        <v>0.54300000000000004</v>
      </c>
      <c r="AI848" s="5">
        <v>13</v>
      </c>
    </row>
    <row r="849" spans="1:35">
      <c r="A849">
        <v>207</v>
      </c>
      <c r="B849">
        <v>2009</v>
      </c>
      <c r="C849">
        <v>28</v>
      </c>
      <c r="D849" t="s">
        <v>187</v>
      </c>
      <c r="E849" s="2" t="str">
        <f t="shared" si="26"/>
        <v>2009-USC</v>
      </c>
      <c r="F849" s="2" t="s">
        <v>21</v>
      </c>
      <c r="G849" s="2" t="s">
        <v>31</v>
      </c>
      <c r="H849" s="2" t="s">
        <v>31</v>
      </c>
      <c r="I849" t="str">
        <f>CONCATENATE(B849,"-",G849)</f>
        <v>2009-Pac-10</v>
      </c>
      <c r="J849" t="s">
        <v>10</v>
      </c>
      <c r="K849">
        <v>9</v>
      </c>
      <c r="L849">
        <v>4</v>
      </c>
      <c r="M849" s="6">
        <f t="shared" si="27"/>
        <v>0.69230769230769229</v>
      </c>
      <c r="N849" s="3">
        <v>0.13376888979228249</v>
      </c>
      <c r="O849" s="4">
        <v>224.44604190716646</v>
      </c>
      <c r="P849" s="5">
        <v>32</v>
      </c>
      <c r="Q849" s="6">
        <v>0.14099999999999999</v>
      </c>
      <c r="R849" s="5">
        <v>23</v>
      </c>
      <c r="S849" s="4">
        <v>226.75377795845651</v>
      </c>
      <c r="T849" s="4">
        <v>106.41532473126657</v>
      </c>
      <c r="U849" s="5">
        <v>55</v>
      </c>
      <c r="V849" s="4">
        <v>118.03071717589989</v>
      </c>
      <c r="W849" s="5">
        <v>25</v>
      </c>
      <c r="X849" s="6">
        <v>0.31</v>
      </c>
      <c r="Y849" s="5">
        <v>19</v>
      </c>
      <c r="Z849" s="6">
        <v>-0.23599999999999999</v>
      </c>
      <c r="AA849" s="5">
        <v>31</v>
      </c>
      <c r="AB849" s="3">
        <v>5.8310006053258243E-2</v>
      </c>
      <c r="AC849" s="5">
        <v>32</v>
      </c>
      <c r="AD849" s="3">
        <v>7.7488650155795841E-2</v>
      </c>
      <c r="AE849" s="5">
        <v>27</v>
      </c>
      <c r="AF849" s="3">
        <v>-2.0297664167715692E-3</v>
      </c>
      <c r="AG849" s="5">
        <v>64</v>
      </c>
      <c r="AH849" s="6">
        <v>0.504</v>
      </c>
      <c r="AI849" s="5">
        <v>53</v>
      </c>
    </row>
    <row r="850" spans="1:35">
      <c r="A850">
        <v>296</v>
      </c>
      <c r="B850">
        <v>2010</v>
      </c>
      <c r="C850">
        <v>37</v>
      </c>
      <c r="D850" t="s">
        <v>187</v>
      </c>
      <c r="E850" s="2" t="str">
        <f t="shared" si="26"/>
        <v>2010-USC</v>
      </c>
      <c r="F850" s="2" t="s">
        <v>21</v>
      </c>
      <c r="G850" s="2" t="s">
        <v>31</v>
      </c>
      <c r="H850" s="2" t="s">
        <v>31</v>
      </c>
      <c r="I850" t="str">
        <f>CONCATENATE(B850,"-",G850)</f>
        <v>2010-Pac-10</v>
      </c>
      <c r="J850" t="s">
        <v>11</v>
      </c>
      <c r="K850">
        <v>8</v>
      </c>
      <c r="L850">
        <v>5</v>
      </c>
      <c r="M850" s="6">
        <f t="shared" si="27"/>
        <v>0.61538461538461542</v>
      </c>
      <c r="N850" s="3">
        <v>8.5615136204359496E-2</v>
      </c>
      <c r="O850" s="4">
        <v>217.00198116189688</v>
      </c>
      <c r="P850" s="5">
        <v>38</v>
      </c>
      <c r="Q850" s="6">
        <v>0.124</v>
      </c>
      <c r="R850" s="5">
        <v>26</v>
      </c>
      <c r="S850" s="4">
        <v>217.12302724087189</v>
      </c>
      <c r="T850" s="4">
        <v>112.92487508520723</v>
      </c>
      <c r="U850" s="5">
        <v>24</v>
      </c>
      <c r="V850" s="4">
        <v>104.07710607668966</v>
      </c>
      <c r="W850" s="5">
        <v>45</v>
      </c>
      <c r="X850" s="6">
        <v>0.19400000000000001</v>
      </c>
      <c r="Y850" s="5">
        <v>32</v>
      </c>
      <c r="Z850" s="6">
        <v>1E-3</v>
      </c>
      <c r="AA850" s="5">
        <v>59</v>
      </c>
      <c r="AB850" s="3">
        <v>6.0462634626506563E-2</v>
      </c>
      <c r="AC850" s="5">
        <v>27</v>
      </c>
      <c r="AD850" s="3">
        <v>2.8597929524908808E-3</v>
      </c>
      <c r="AE850" s="5">
        <v>52</v>
      </c>
      <c r="AF850" s="3">
        <v>2.2292708625362048E-2</v>
      </c>
      <c r="AG850" s="5">
        <v>19</v>
      </c>
      <c r="AH850" s="6">
        <v>0.55100000000000005</v>
      </c>
      <c r="AI850" s="5">
        <v>5</v>
      </c>
    </row>
    <row r="851" spans="1:35">
      <c r="A851">
        <v>81</v>
      </c>
      <c r="B851">
        <v>2011</v>
      </c>
      <c r="C851">
        <v>12</v>
      </c>
      <c r="D851" t="s">
        <v>187</v>
      </c>
      <c r="E851" s="2" t="str">
        <f t="shared" si="26"/>
        <v>2011-USC</v>
      </c>
      <c r="F851" s="2" t="s">
        <v>21</v>
      </c>
      <c r="G851" s="2" t="s">
        <v>34</v>
      </c>
      <c r="H851" s="2" t="s">
        <v>35</v>
      </c>
      <c r="I851" t="str">
        <f>CONCATENATE(B851,"-",G851)</f>
        <v>2011-Pac-12</v>
      </c>
      <c r="J851" s="4" t="s">
        <v>24</v>
      </c>
      <c r="K851">
        <v>10</v>
      </c>
      <c r="L851">
        <v>2</v>
      </c>
      <c r="M851" s="6">
        <f t="shared" si="27"/>
        <v>0.83333333333333337</v>
      </c>
      <c r="N851" s="3">
        <v>0.23680419410616932</v>
      </c>
      <c r="O851" s="4">
        <v>239.81783153320748</v>
      </c>
      <c r="P851" s="5">
        <v>15</v>
      </c>
      <c r="Q851" s="6">
        <v>0.193</v>
      </c>
      <c r="R851" s="5">
        <v>10</v>
      </c>
      <c r="S851" s="4">
        <v>247.36083882123387</v>
      </c>
      <c r="T851" s="4">
        <v>123.55103931292047</v>
      </c>
      <c r="U851" s="5">
        <v>12</v>
      </c>
      <c r="V851" s="4">
        <v>116.266792220287</v>
      </c>
      <c r="W851" s="5">
        <v>28</v>
      </c>
      <c r="X851" s="6">
        <v>0.48699999999999999</v>
      </c>
      <c r="Y851" s="5">
        <v>8</v>
      </c>
      <c r="Z851" s="6">
        <v>-0.29499999999999998</v>
      </c>
      <c r="AA851" s="5">
        <v>29</v>
      </c>
      <c r="AB851" s="3">
        <v>0.14063331709490093</v>
      </c>
      <c r="AC851" s="5">
        <v>12</v>
      </c>
      <c r="AD851" s="3">
        <v>8.0882501893422692E-2</v>
      </c>
      <c r="AE851" s="5">
        <v>25</v>
      </c>
      <c r="AF851" s="3">
        <v>1.5288375117845684E-2</v>
      </c>
      <c r="AG851" s="5">
        <v>23</v>
      </c>
      <c r="AH851" s="6">
        <v>0.52400000000000002</v>
      </c>
      <c r="AI851" s="5">
        <v>23</v>
      </c>
    </row>
    <row r="852" spans="1:35">
      <c r="A852">
        <v>808</v>
      </c>
      <c r="B852">
        <v>2012</v>
      </c>
      <c r="C852">
        <v>27</v>
      </c>
      <c r="D852" t="s">
        <v>187</v>
      </c>
      <c r="E852" s="2" t="str">
        <f t="shared" si="26"/>
        <v>2012-USC</v>
      </c>
      <c r="F852" s="2" t="s">
        <v>21</v>
      </c>
      <c r="G852" s="2" t="s">
        <v>34</v>
      </c>
      <c r="H852" s="2" t="s">
        <v>35</v>
      </c>
      <c r="I852" t="str">
        <f>CONCATENATE(B852,"-",G852)</f>
        <v>2012-Pac-12</v>
      </c>
      <c r="J852" s="4" t="s">
        <v>12</v>
      </c>
      <c r="K852">
        <v>7</v>
      </c>
      <c r="L852">
        <v>6</v>
      </c>
      <c r="M852" s="6">
        <f t="shared" si="27"/>
        <v>0.53846153846153844</v>
      </c>
      <c r="N852" s="3">
        <v>0.14224545006322295</v>
      </c>
      <c r="O852" s="4">
        <v>227.19117363671876</v>
      </c>
      <c r="P852" s="5">
        <v>28</v>
      </c>
      <c r="Q852" s="6">
        <v>0.122</v>
      </c>
      <c r="R852" s="5">
        <v>30</v>
      </c>
      <c r="S852" s="4">
        <v>228.4490900126446</v>
      </c>
      <c r="T852" s="4">
        <v>116.10046521749932</v>
      </c>
      <c r="U852" s="5">
        <v>20</v>
      </c>
      <c r="V852" s="4">
        <v>111.09070841921942</v>
      </c>
      <c r="W852" s="5">
        <v>30</v>
      </c>
      <c r="X852" s="6">
        <v>0.16700000000000001</v>
      </c>
      <c r="Y852" s="5">
        <v>38</v>
      </c>
      <c r="Z852" s="6">
        <v>-0.22900000000000001</v>
      </c>
      <c r="AA852" s="5">
        <v>36</v>
      </c>
      <c r="AB852" s="3">
        <v>6.3522871131566488E-2</v>
      </c>
      <c r="AC852" s="5">
        <v>33</v>
      </c>
      <c r="AD852" s="3">
        <v>6.0284875026691394E-2</v>
      </c>
      <c r="AE852" s="5">
        <v>33</v>
      </c>
      <c r="AF852" s="3">
        <v>1.8437703904965085E-2</v>
      </c>
      <c r="AG852" s="5">
        <v>23</v>
      </c>
      <c r="AH852" s="6">
        <v>0.52200000000000002</v>
      </c>
      <c r="AI852" s="5">
        <v>34</v>
      </c>
    </row>
    <row r="853" spans="1:35">
      <c r="A853">
        <v>360</v>
      </c>
      <c r="B853">
        <v>2005</v>
      </c>
      <c r="C853">
        <v>40</v>
      </c>
      <c r="D853" t="s">
        <v>188</v>
      </c>
      <c r="E853" s="2" t="str">
        <f t="shared" si="26"/>
        <v>2005-Utah</v>
      </c>
      <c r="F853" s="2" t="s">
        <v>6</v>
      </c>
      <c r="G853" s="2" t="s">
        <v>7</v>
      </c>
      <c r="H853" s="2" t="s">
        <v>7</v>
      </c>
      <c r="I853" t="str">
        <f>CONCATENATE(B853,"-",G853)</f>
        <v>2005-Mountain West</v>
      </c>
      <c r="J853" t="s">
        <v>37</v>
      </c>
      <c r="K853">
        <v>7</v>
      </c>
      <c r="L853">
        <v>5</v>
      </c>
      <c r="M853" s="6">
        <f t="shared" si="27"/>
        <v>0.58333333333333337</v>
      </c>
      <c r="N853" s="3">
        <v>4.9560539762432826E-2</v>
      </c>
      <c r="O853" s="4">
        <v>212.47498683733352</v>
      </c>
      <c r="P853" s="5">
        <v>41</v>
      </c>
      <c r="Q853" s="6">
        <v>6.1802283562212589E-2</v>
      </c>
      <c r="R853" s="5">
        <v>39</v>
      </c>
      <c r="S853" s="4">
        <v>209.91210795248656</v>
      </c>
      <c r="T853" s="4">
        <v>110.38640005663804</v>
      </c>
      <c r="U853" s="5">
        <v>35</v>
      </c>
      <c r="V853" s="4">
        <v>102.08858678069549</v>
      </c>
      <c r="W853" s="5">
        <v>56</v>
      </c>
      <c r="X853" s="6"/>
      <c r="Y853" s="5"/>
      <c r="Z853" s="6"/>
      <c r="AA853" s="5"/>
      <c r="AB853" s="3"/>
      <c r="AC853" s="5"/>
      <c r="AD853" s="3"/>
      <c r="AE853" s="5"/>
      <c r="AF853" s="3"/>
      <c r="AG853" s="5"/>
      <c r="AH853" s="6"/>
      <c r="AI853" s="5"/>
    </row>
    <row r="854" spans="1:35">
      <c r="A854">
        <v>379</v>
      </c>
      <c r="B854">
        <v>2006</v>
      </c>
      <c r="C854">
        <v>46</v>
      </c>
      <c r="D854" t="s">
        <v>188</v>
      </c>
      <c r="E854" s="2" t="str">
        <f t="shared" si="26"/>
        <v>2006-Utah</v>
      </c>
      <c r="F854" s="2" t="s">
        <v>6</v>
      </c>
      <c r="G854" s="2" t="s">
        <v>7</v>
      </c>
      <c r="H854" s="2" t="s">
        <v>7</v>
      </c>
      <c r="I854" t="str">
        <f>CONCATENATE(B854,"-",G854)</f>
        <v>2006-Mountain West</v>
      </c>
      <c r="J854" t="s">
        <v>11</v>
      </c>
      <c r="K854">
        <v>8</v>
      </c>
      <c r="L854">
        <v>5</v>
      </c>
      <c r="M854" s="6">
        <f t="shared" si="27"/>
        <v>0.61538461538461542</v>
      </c>
      <c r="N854" s="3">
        <v>3.7433491756134744E-2</v>
      </c>
      <c r="O854" s="4">
        <v>216.18944113924624</v>
      </c>
      <c r="P854" s="5">
        <v>42</v>
      </c>
      <c r="Q854" s="6">
        <v>2.4364877128844796E-2</v>
      </c>
      <c r="R854" s="5">
        <v>53</v>
      </c>
      <c r="S854" s="4">
        <v>207.48669835122695</v>
      </c>
      <c r="T854" s="4">
        <v>114.42377269453965</v>
      </c>
      <c r="U854" s="5">
        <v>29</v>
      </c>
      <c r="V854" s="4">
        <v>101.76566844470659</v>
      </c>
      <c r="W854" s="5">
        <v>58</v>
      </c>
    </row>
    <row r="855" spans="1:35">
      <c r="A855">
        <v>216</v>
      </c>
      <c r="B855">
        <v>2007</v>
      </c>
      <c r="C855">
        <v>30</v>
      </c>
      <c r="D855" t="s">
        <v>188</v>
      </c>
      <c r="E855" s="2" t="str">
        <f t="shared" si="26"/>
        <v>2007-Utah</v>
      </c>
      <c r="F855" s="2" t="s">
        <v>6</v>
      </c>
      <c r="G855" s="2" t="s">
        <v>7</v>
      </c>
      <c r="H855" s="2" t="s">
        <v>7</v>
      </c>
      <c r="I855" t="str">
        <f>CONCATENATE(B855,"-",G855)</f>
        <v>2007-Mountain West</v>
      </c>
      <c r="J855" t="s">
        <v>10</v>
      </c>
      <c r="K855">
        <v>9</v>
      </c>
      <c r="L855">
        <v>4</v>
      </c>
      <c r="M855" s="6">
        <f t="shared" si="27"/>
        <v>0.69230769230769229</v>
      </c>
      <c r="N855" s="3">
        <v>0.12747937146337709</v>
      </c>
      <c r="O855" s="4">
        <v>223.77347891346184</v>
      </c>
      <c r="P855" s="5">
        <v>30</v>
      </c>
      <c r="Q855" s="6">
        <v>9.5000000000000001E-2</v>
      </c>
      <c r="R855" s="5">
        <v>33</v>
      </c>
      <c r="S855" s="4">
        <v>225.49587429267541</v>
      </c>
      <c r="T855" s="4">
        <v>105.2030568944719</v>
      </c>
      <c r="U855" s="5">
        <v>49</v>
      </c>
      <c r="V855" s="4">
        <v>118.57042201898994</v>
      </c>
      <c r="W855" s="5">
        <v>16</v>
      </c>
      <c r="X855" s="6">
        <v>-0.19400000000000001</v>
      </c>
      <c r="Y855" s="5">
        <v>93</v>
      </c>
      <c r="Z855" s="6">
        <v>-0.47299999999999998</v>
      </c>
      <c r="AA855" s="5">
        <v>12</v>
      </c>
      <c r="AB855" s="3">
        <v>-2.5169721841515936E-2</v>
      </c>
      <c r="AC855" s="5">
        <v>71</v>
      </c>
      <c r="AD855" s="3">
        <v>0.12233339923491586</v>
      </c>
      <c r="AE855" s="5">
        <v>14</v>
      </c>
      <c r="AF855" s="3">
        <v>3.0315694069977164E-2</v>
      </c>
      <c r="AG855" s="5">
        <v>6</v>
      </c>
      <c r="AH855" s="6">
        <v>0.54700000000000004</v>
      </c>
      <c r="AI855" s="5">
        <v>7</v>
      </c>
    </row>
    <row r="856" spans="1:35">
      <c r="A856">
        <v>74</v>
      </c>
      <c r="B856">
        <v>2008</v>
      </c>
      <c r="C856">
        <v>11</v>
      </c>
      <c r="D856" t="s">
        <v>188</v>
      </c>
      <c r="E856" s="2" t="str">
        <f t="shared" si="26"/>
        <v>2008-Utah</v>
      </c>
      <c r="F856" s="2" t="s">
        <v>6</v>
      </c>
      <c r="G856" s="2" t="s">
        <v>7</v>
      </c>
      <c r="H856" s="2" t="s">
        <v>7</v>
      </c>
      <c r="I856" t="str">
        <f>CONCATENATE(B856,"-",G856)</f>
        <v>2008-Mountain West</v>
      </c>
      <c r="J856" t="s">
        <v>56</v>
      </c>
      <c r="K856">
        <v>13</v>
      </c>
      <c r="L856">
        <v>0</v>
      </c>
      <c r="M856" s="6">
        <f t="shared" si="27"/>
        <v>1</v>
      </c>
      <c r="N856" s="3">
        <v>0.24293244970603547</v>
      </c>
      <c r="O856" s="4">
        <v>245.52383742373885</v>
      </c>
      <c r="P856" s="5">
        <v>10</v>
      </c>
      <c r="Q856" s="6">
        <v>0.182</v>
      </c>
      <c r="R856" s="5">
        <v>11</v>
      </c>
      <c r="S856" s="4">
        <v>248.58648994120711</v>
      </c>
      <c r="T856" s="4">
        <v>119.08150920050012</v>
      </c>
      <c r="U856" s="5">
        <v>19</v>
      </c>
      <c r="V856" s="4">
        <v>126.44232822323873</v>
      </c>
      <c r="W856" s="5">
        <v>9</v>
      </c>
      <c r="X856" s="6">
        <v>0.20799999999999999</v>
      </c>
      <c r="Y856" s="5">
        <v>78</v>
      </c>
      <c r="Z856" s="6">
        <v>-0.46600000000000003</v>
      </c>
      <c r="AA856" s="5">
        <v>26</v>
      </c>
      <c r="AB856" s="3">
        <v>7.8762219217917498E-2</v>
      </c>
      <c r="AC856" s="5">
        <v>22</v>
      </c>
      <c r="AD856" s="3">
        <v>0.13977681442896703</v>
      </c>
      <c r="AE856" s="5">
        <v>8</v>
      </c>
      <c r="AF856" s="3">
        <v>2.4393416059150928E-2</v>
      </c>
      <c r="AG856" s="5">
        <v>9</v>
      </c>
      <c r="AH856" s="6">
        <v>0.54400000000000004</v>
      </c>
      <c r="AI856" s="5">
        <v>12</v>
      </c>
    </row>
    <row r="857" spans="1:35">
      <c r="A857">
        <v>218</v>
      </c>
      <c r="B857">
        <v>2009</v>
      </c>
      <c r="C857">
        <v>29</v>
      </c>
      <c r="D857" t="s">
        <v>188</v>
      </c>
      <c r="E857" s="2" t="str">
        <f t="shared" si="26"/>
        <v>2009-Utah</v>
      </c>
      <c r="F857" s="2" t="s">
        <v>6</v>
      </c>
      <c r="G857" s="2" t="s">
        <v>7</v>
      </c>
      <c r="H857" s="2" t="s">
        <v>7</v>
      </c>
      <c r="I857" t="str">
        <f>CONCATENATE(B857,"-",G857)</f>
        <v>2009-Mountain West</v>
      </c>
      <c r="J857" t="s">
        <v>27</v>
      </c>
      <c r="K857">
        <v>10</v>
      </c>
      <c r="L857">
        <v>3</v>
      </c>
      <c r="M857" s="6">
        <f t="shared" si="27"/>
        <v>0.76923076923076927</v>
      </c>
      <c r="N857" s="3">
        <v>0.12629822569249061</v>
      </c>
      <c r="O857" s="4">
        <v>237.1540209378478</v>
      </c>
      <c r="P857" s="5">
        <v>17</v>
      </c>
      <c r="Q857" s="6">
        <v>4.2999999999999997E-2</v>
      </c>
      <c r="R857" s="5">
        <v>49</v>
      </c>
      <c r="S857" s="4">
        <v>225.25964513849812</v>
      </c>
      <c r="T857" s="4">
        <v>124.69509339514393</v>
      </c>
      <c r="U857" s="5">
        <v>13</v>
      </c>
      <c r="V857" s="4">
        <v>112.45892754270388</v>
      </c>
      <c r="W857" s="5">
        <v>36</v>
      </c>
      <c r="X857" s="6">
        <v>-0.106</v>
      </c>
      <c r="Y857" s="5">
        <v>78</v>
      </c>
      <c r="Z857" s="6">
        <v>-0.30299999999999999</v>
      </c>
      <c r="AA857" s="5">
        <v>26</v>
      </c>
      <c r="AB857" s="3">
        <v>3.8253714787109448E-2</v>
      </c>
      <c r="AC857" s="5">
        <v>46</v>
      </c>
      <c r="AD857" s="3">
        <v>7.3610616386116628E-2</v>
      </c>
      <c r="AE857" s="5">
        <v>29</v>
      </c>
      <c r="AF857" s="3">
        <v>1.4433894519264518E-2</v>
      </c>
      <c r="AG857" s="5">
        <v>31</v>
      </c>
      <c r="AH857" s="6">
        <v>0.52200000000000002</v>
      </c>
      <c r="AI857" s="5">
        <v>32</v>
      </c>
    </row>
    <row r="858" spans="1:35">
      <c r="A858">
        <v>231</v>
      </c>
      <c r="B858">
        <v>2010</v>
      </c>
      <c r="C858">
        <v>28</v>
      </c>
      <c r="D858" t="s">
        <v>188</v>
      </c>
      <c r="E858" s="2" t="str">
        <f t="shared" si="26"/>
        <v>2010-Utah</v>
      </c>
      <c r="F858" s="2" t="s">
        <v>6</v>
      </c>
      <c r="G858" s="2" t="s">
        <v>7</v>
      </c>
      <c r="H858" s="2" t="s">
        <v>7</v>
      </c>
      <c r="I858" t="str">
        <f>CONCATENATE(B858,"-",G858)</f>
        <v>2010-Mountain West</v>
      </c>
      <c r="J858" t="s">
        <v>27</v>
      </c>
      <c r="K858">
        <v>10</v>
      </c>
      <c r="L858">
        <v>3</v>
      </c>
      <c r="M858" s="6">
        <f t="shared" si="27"/>
        <v>0.76923076923076927</v>
      </c>
      <c r="N858" s="3">
        <v>0.11625136380329051</v>
      </c>
      <c r="O858" s="4">
        <v>233.95617310880223</v>
      </c>
      <c r="P858" s="5">
        <v>19</v>
      </c>
      <c r="Q858" s="6">
        <v>5.1999999999999998E-2</v>
      </c>
      <c r="R858" s="5">
        <v>47</v>
      </c>
      <c r="S858" s="4">
        <v>223.25027276065811</v>
      </c>
      <c r="T858" s="4">
        <v>117.72931416600883</v>
      </c>
      <c r="U858" s="5">
        <v>19</v>
      </c>
      <c r="V858" s="4">
        <v>116.22685894279341</v>
      </c>
      <c r="W858" s="5">
        <v>19</v>
      </c>
      <c r="X858" s="6">
        <v>-7.5999999999999998E-2</v>
      </c>
      <c r="Y858" s="5">
        <v>72</v>
      </c>
      <c r="Z858" s="6">
        <v>-0.182</v>
      </c>
      <c r="AA858" s="5">
        <v>35</v>
      </c>
      <c r="AB858" s="3">
        <v>2.8371550257654466E-2</v>
      </c>
      <c r="AC858" s="5">
        <v>46</v>
      </c>
      <c r="AD858" s="3">
        <v>6.679712480165062E-2</v>
      </c>
      <c r="AE858" s="5">
        <v>32</v>
      </c>
      <c r="AF858" s="3">
        <v>2.1082688743985428E-2</v>
      </c>
      <c r="AG858" s="5">
        <v>21</v>
      </c>
      <c r="AH858" s="6">
        <v>0.52300000000000002</v>
      </c>
      <c r="AI858" s="5">
        <v>33</v>
      </c>
    </row>
    <row r="859" spans="1:35">
      <c r="A859">
        <v>441</v>
      </c>
      <c r="B859">
        <v>2011</v>
      </c>
      <c r="C859">
        <v>55</v>
      </c>
      <c r="D859" t="s">
        <v>188</v>
      </c>
      <c r="E859" s="2" t="str">
        <f t="shared" si="26"/>
        <v>2011-Utah</v>
      </c>
      <c r="F859" s="2" t="s">
        <v>21</v>
      </c>
      <c r="G859" s="2" t="s">
        <v>34</v>
      </c>
      <c r="H859" s="2" t="s">
        <v>35</v>
      </c>
      <c r="I859" t="str">
        <f>CONCATENATE(B859,"-",G859)</f>
        <v>2011-Pac-12</v>
      </c>
      <c r="J859" s="4" t="s">
        <v>11</v>
      </c>
      <c r="K859">
        <v>8</v>
      </c>
      <c r="L859">
        <v>5</v>
      </c>
      <c r="M859" s="6">
        <f t="shared" si="27"/>
        <v>0.61538461538461542</v>
      </c>
      <c r="N859" s="3">
        <v>1.2337868502310887E-2</v>
      </c>
      <c r="O859" s="4">
        <v>207.51426543112606</v>
      </c>
      <c r="P859" s="5">
        <v>53</v>
      </c>
      <c r="Q859" s="6">
        <v>1.7000000000000001E-2</v>
      </c>
      <c r="R859" s="5">
        <v>54</v>
      </c>
      <c r="S859" s="4">
        <v>202.46757370046217</v>
      </c>
      <c r="T859" s="4">
        <v>81.846204697252603</v>
      </c>
      <c r="U859" s="5">
        <v>110</v>
      </c>
      <c r="V859" s="4">
        <v>125.66806073387345</v>
      </c>
      <c r="W859" s="5">
        <v>14</v>
      </c>
      <c r="X859" s="6">
        <v>-0.42499999999999999</v>
      </c>
      <c r="Y859" s="5">
        <v>107</v>
      </c>
      <c r="Z859" s="6">
        <v>-0.41199999999999998</v>
      </c>
      <c r="AA859" s="5">
        <v>17</v>
      </c>
      <c r="AB859" s="3">
        <v>-0.12731930714755305</v>
      </c>
      <c r="AC859" s="5">
        <v>111</v>
      </c>
      <c r="AD859" s="3">
        <v>0.12582898746415747</v>
      </c>
      <c r="AE859" s="5">
        <v>16</v>
      </c>
      <c r="AF859" s="3">
        <v>1.3828188185706468E-2</v>
      </c>
      <c r="AG859" s="5">
        <v>25</v>
      </c>
      <c r="AH859" s="6">
        <v>0.52300000000000002</v>
      </c>
      <c r="AI859" s="5">
        <v>24</v>
      </c>
    </row>
    <row r="860" spans="1:35">
      <c r="A860">
        <v>270</v>
      </c>
      <c r="B860">
        <v>2012</v>
      </c>
      <c r="C860">
        <v>66</v>
      </c>
      <c r="D860" t="s">
        <v>188</v>
      </c>
      <c r="E860" s="2" t="str">
        <f t="shared" si="26"/>
        <v>2012-Utah</v>
      </c>
      <c r="F860" s="2" t="s">
        <v>21</v>
      </c>
      <c r="G860" s="2" t="s">
        <v>34</v>
      </c>
      <c r="H860" s="2" t="s">
        <v>35</v>
      </c>
      <c r="I860" t="str">
        <f>CONCATENATE(B860,"-",G860)</f>
        <v>2012-Pac-12</v>
      </c>
      <c r="J860" s="4" t="s">
        <v>17</v>
      </c>
      <c r="K860">
        <v>5</v>
      </c>
      <c r="L860">
        <v>7</v>
      </c>
      <c r="M860" s="6">
        <f t="shared" si="27"/>
        <v>0.41666666666666669</v>
      </c>
      <c r="N860" s="3">
        <v>-3.7661989285855429E-2</v>
      </c>
      <c r="O860" s="4">
        <v>193.43332154276402</v>
      </c>
      <c r="P860" s="5">
        <v>78</v>
      </c>
      <c r="Q860" s="6">
        <v>1.0999999999999999E-2</v>
      </c>
      <c r="R860" s="5">
        <v>58</v>
      </c>
      <c r="S860" s="4">
        <v>192.46760214282892</v>
      </c>
      <c r="T860" s="4">
        <v>92.650257708608507</v>
      </c>
      <c r="U860" s="5">
        <v>93</v>
      </c>
      <c r="V860" s="4">
        <v>100.78306383415551</v>
      </c>
      <c r="W860" s="5">
        <v>65</v>
      </c>
      <c r="X860" s="6">
        <v>-0.19600000000000001</v>
      </c>
      <c r="Y860" s="5">
        <v>88</v>
      </c>
      <c r="Z860" s="6">
        <v>-7.8E-2</v>
      </c>
      <c r="AA860" s="5">
        <v>53</v>
      </c>
      <c r="AB860" s="3">
        <v>-6.1439220085388886E-2</v>
      </c>
      <c r="AC860" s="5">
        <v>89</v>
      </c>
      <c r="AD860" s="3">
        <v>6.7863744926663179E-3</v>
      </c>
      <c r="AE860" s="5">
        <v>57</v>
      </c>
      <c r="AF860" s="3">
        <v>1.6990856306867138E-2</v>
      </c>
      <c r="AG860" s="5">
        <v>27</v>
      </c>
      <c r="AH860" s="6">
        <v>0.53500000000000003</v>
      </c>
      <c r="AI860" s="5">
        <v>19</v>
      </c>
    </row>
    <row r="861" spans="1:35">
      <c r="A861">
        <v>870</v>
      </c>
      <c r="B861">
        <v>2005</v>
      </c>
      <c r="C861">
        <v>114</v>
      </c>
      <c r="D861" t="s">
        <v>189</v>
      </c>
      <c r="E861" s="2" t="str">
        <f t="shared" si="26"/>
        <v>2005-Utah State</v>
      </c>
      <c r="F861" s="2" t="s">
        <v>6</v>
      </c>
      <c r="G861" s="2" t="s">
        <v>55</v>
      </c>
      <c r="H861" s="2" t="s">
        <v>55</v>
      </c>
      <c r="I861" t="str">
        <f>CONCATENATE(B861,"-",G861)</f>
        <v>2005-WAC</v>
      </c>
      <c r="J861" t="s">
        <v>32</v>
      </c>
      <c r="K861">
        <v>3</v>
      </c>
      <c r="L861">
        <v>8</v>
      </c>
      <c r="M861" s="6">
        <f t="shared" si="27"/>
        <v>0.27272727272727271</v>
      </c>
      <c r="N861" s="3">
        <v>-0.20875543347022357</v>
      </c>
      <c r="O861" s="4">
        <v>166.87555012580265</v>
      </c>
      <c r="P861" s="5">
        <v>111</v>
      </c>
      <c r="Q861" s="6">
        <v>-0.23220979837103073</v>
      </c>
      <c r="R861" s="5">
        <v>115</v>
      </c>
      <c r="S861" s="4">
        <v>158.24891330595528</v>
      </c>
      <c r="T861" s="4">
        <v>80.231666336034991</v>
      </c>
      <c r="U861" s="5">
        <v>108</v>
      </c>
      <c r="V861" s="4">
        <v>86.643883789767656</v>
      </c>
      <c r="W861" s="5">
        <v>106</v>
      </c>
      <c r="X861" s="6"/>
      <c r="Y861" s="5"/>
      <c r="Z861" s="6"/>
      <c r="AA861" s="5"/>
      <c r="AB861" s="3"/>
      <c r="AC861" s="5"/>
      <c r="AD861" s="3"/>
      <c r="AE861" s="5"/>
      <c r="AF861" s="3"/>
      <c r="AG861" s="5"/>
      <c r="AH861" s="6"/>
      <c r="AI861" s="5"/>
    </row>
    <row r="862" spans="1:35">
      <c r="A862">
        <v>927</v>
      </c>
      <c r="B862">
        <v>2006</v>
      </c>
      <c r="C862">
        <v>118</v>
      </c>
      <c r="D862" t="s">
        <v>189</v>
      </c>
      <c r="E862" s="2" t="str">
        <f t="shared" si="26"/>
        <v>2006-Utah State</v>
      </c>
      <c r="F862" s="2" t="s">
        <v>6</v>
      </c>
      <c r="G862" s="2" t="s">
        <v>55</v>
      </c>
      <c r="H862" s="2" t="s">
        <v>55</v>
      </c>
      <c r="I862" t="str">
        <f>CONCATENATE(B862,"-",G862)</f>
        <v>2006-WAC</v>
      </c>
      <c r="J862" t="s">
        <v>19</v>
      </c>
      <c r="K862">
        <v>1</v>
      </c>
      <c r="L862">
        <v>11</v>
      </c>
      <c r="M862" s="6">
        <f t="shared" si="27"/>
        <v>8.3333333333333329E-2</v>
      </c>
      <c r="N862" s="3">
        <v>-0.26328369151559117</v>
      </c>
      <c r="O862" s="4">
        <v>155.17146314650603</v>
      </c>
      <c r="P862" s="5">
        <v>117</v>
      </c>
      <c r="Q862" s="6">
        <v>-0.28057251865207611</v>
      </c>
      <c r="R862" s="5">
        <v>117</v>
      </c>
      <c r="S862" s="4">
        <v>147.34326169688177</v>
      </c>
      <c r="T862" s="4">
        <v>74.836261666028875</v>
      </c>
      <c r="U862" s="5">
        <v>116</v>
      </c>
      <c r="V862" s="4">
        <v>80.335201480477139</v>
      </c>
      <c r="W862" s="5">
        <v>115</v>
      </c>
    </row>
    <row r="863" spans="1:35">
      <c r="A863">
        <v>916</v>
      </c>
      <c r="B863">
        <v>2007</v>
      </c>
      <c r="C863">
        <v>117</v>
      </c>
      <c r="D863" t="s">
        <v>189</v>
      </c>
      <c r="E863" s="2" t="str">
        <f t="shared" si="26"/>
        <v>2007-Utah State</v>
      </c>
      <c r="F863" s="2" t="s">
        <v>6</v>
      </c>
      <c r="G863" s="2" t="s">
        <v>55</v>
      </c>
      <c r="H863" s="2" t="s">
        <v>55</v>
      </c>
      <c r="I863" t="str">
        <f>CONCATENATE(B863,"-",G863)</f>
        <v>2007-WAC</v>
      </c>
      <c r="J863" t="s">
        <v>45</v>
      </c>
      <c r="K863">
        <v>2</v>
      </c>
      <c r="L863">
        <v>10</v>
      </c>
      <c r="M863" s="6">
        <f t="shared" si="27"/>
        <v>0.16666666666666666</v>
      </c>
      <c r="N863" s="3">
        <v>-0.24870396995761737</v>
      </c>
      <c r="O863" s="4">
        <v>162.39828593800803</v>
      </c>
      <c r="P863" s="5">
        <v>118</v>
      </c>
      <c r="Q863" s="6">
        <v>-0.20499999999999999</v>
      </c>
      <c r="R863" s="5">
        <v>117</v>
      </c>
      <c r="S863" s="4">
        <v>150.25920600847653</v>
      </c>
      <c r="T863" s="4">
        <v>80.236212709026603</v>
      </c>
      <c r="U863" s="5">
        <v>115</v>
      </c>
      <c r="V863" s="4">
        <v>82.162073228981413</v>
      </c>
      <c r="W863" s="5">
        <v>116</v>
      </c>
      <c r="X863" s="6">
        <v>-0.33</v>
      </c>
      <c r="Y863" s="5">
        <v>103</v>
      </c>
      <c r="Z863" s="6">
        <v>0.48699999999999999</v>
      </c>
      <c r="AA863" s="5">
        <v>108</v>
      </c>
      <c r="AB863" s="3">
        <v>-0.11660335324068462</v>
      </c>
      <c r="AC863" s="5">
        <v>109</v>
      </c>
      <c r="AD863" s="3">
        <v>-0.13845713321547637</v>
      </c>
      <c r="AE863" s="5">
        <v>112</v>
      </c>
      <c r="AF863" s="3">
        <v>6.3565164985436001E-3</v>
      </c>
      <c r="AG863" s="5">
        <v>47</v>
      </c>
      <c r="AH863" s="6">
        <v>0.50900000000000001</v>
      </c>
      <c r="AI863" s="5">
        <v>42</v>
      </c>
    </row>
    <row r="864" spans="1:35">
      <c r="A864">
        <v>813</v>
      </c>
      <c r="B864">
        <v>2008</v>
      </c>
      <c r="C864">
        <v>105</v>
      </c>
      <c r="D864" t="s">
        <v>189</v>
      </c>
      <c r="E864" s="2" t="str">
        <f t="shared" si="26"/>
        <v>2008-Utah State</v>
      </c>
      <c r="F864" s="2" t="s">
        <v>6</v>
      </c>
      <c r="G864" s="2" t="s">
        <v>55</v>
      </c>
      <c r="H864" s="2" t="s">
        <v>55</v>
      </c>
      <c r="I864" t="str">
        <f>CONCATENATE(B864,"-",G864)</f>
        <v>2008-WAC</v>
      </c>
      <c r="J864" t="s">
        <v>18</v>
      </c>
      <c r="K864">
        <v>3</v>
      </c>
      <c r="L864">
        <v>9</v>
      </c>
      <c r="M864" s="6">
        <f t="shared" si="27"/>
        <v>0.25</v>
      </c>
      <c r="N864" s="3">
        <v>-0.16987573305129289</v>
      </c>
      <c r="O864" s="4">
        <v>180.86899859386176</v>
      </c>
      <c r="P864" s="5">
        <v>104</v>
      </c>
      <c r="Q864" s="6">
        <v>-0.17599999999999999</v>
      </c>
      <c r="R864" s="5">
        <v>110</v>
      </c>
      <c r="S864" s="4">
        <v>166.02485338974142</v>
      </c>
      <c r="T864" s="4">
        <v>91.940249147666606</v>
      </c>
      <c r="U864" s="5">
        <v>91</v>
      </c>
      <c r="V864" s="4">
        <v>88.928749446195155</v>
      </c>
      <c r="W864" s="5">
        <v>102</v>
      </c>
      <c r="X864" s="6">
        <v>-0.315</v>
      </c>
      <c r="Y864" s="5">
        <v>76</v>
      </c>
      <c r="Z864" s="6">
        <v>0.23599999999999999</v>
      </c>
      <c r="AA864" s="5">
        <v>113</v>
      </c>
      <c r="AB864" s="3">
        <v>-8.3167251590528443E-2</v>
      </c>
      <c r="AC864" s="5">
        <v>100</v>
      </c>
      <c r="AD864" s="3">
        <v>-7.9769061742002295E-2</v>
      </c>
      <c r="AE864" s="5">
        <v>95</v>
      </c>
      <c r="AF864" s="3">
        <v>-6.9394197187621649E-3</v>
      </c>
      <c r="AG864" s="5">
        <v>76</v>
      </c>
      <c r="AH864" s="6">
        <v>0.45200000000000001</v>
      </c>
      <c r="AI864" s="5">
        <v>110</v>
      </c>
    </row>
    <row r="865" spans="1:35">
      <c r="A865">
        <v>789</v>
      </c>
      <c r="B865">
        <v>2009</v>
      </c>
      <c r="C865">
        <v>99</v>
      </c>
      <c r="D865" t="s">
        <v>189</v>
      </c>
      <c r="E865" s="2" t="str">
        <f t="shared" si="26"/>
        <v>2009-Utah State</v>
      </c>
      <c r="F865" s="2" t="s">
        <v>6</v>
      </c>
      <c r="G865" s="2" t="s">
        <v>55</v>
      </c>
      <c r="H865" s="2" t="s">
        <v>55</v>
      </c>
      <c r="I865" t="str">
        <f>CONCATENATE(B865,"-",G865)</f>
        <v>2009-WAC</v>
      </c>
      <c r="J865" t="s">
        <v>9</v>
      </c>
      <c r="K865">
        <v>4</v>
      </c>
      <c r="L865">
        <v>8</v>
      </c>
      <c r="M865" s="6">
        <f t="shared" si="27"/>
        <v>0.33333333333333331</v>
      </c>
      <c r="N865" s="3">
        <v>-0.16027529230252746</v>
      </c>
      <c r="O865" s="4">
        <v>189.81823128922025</v>
      </c>
      <c r="P865" s="5">
        <v>88</v>
      </c>
      <c r="Q865" s="6">
        <v>-0.122</v>
      </c>
      <c r="R865" s="5">
        <v>94</v>
      </c>
      <c r="S865" s="4">
        <v>167.94494153949449</v>
      </c>
      <c r="T865" s="4">
        <v>107.36348933161773</v>
      </c>
      <c r="U865" s="5">
        <v>59</v>
      </c>
      <c r="V865" s="4">
        <v>82.454741957602536</v>
      </c>
      <c r="W865" s="5">
        <v>114</v>
      </c>
      <c r="X865" s="6">
        <v>-9.8000000000000004E-2</v>
      </c>
      <c r="Y865" s="5">
        <v>76</v>
      </c>
      <c r="Z865" s="6">
        <v>0.52400000000000002</v>
      </c>
      <c r="AA865" s="5">
        <v>113</v>
      </c>
      <c r="AB865" s="3">
        <v>-7.4044146715364903E-3</v>
      </c>
      <c r="AC865" s="5">
        <v>65</v>
      </c>
      <c r="AD865" s="3">
        <v>-0.1462618797329038</v>
      </c>
      <c r="AE865" s="5">
        <v>115</v>
      </c>
      <c r="AF865" s="3">
        <v>-6.6089978980871517E-3</v>
      </c>
      <c r="AG865" s="5">
        <v>78</v>
      </c>
      <c r="AH865" s="6">
        <v>0.52800000000000002</v>
      </c>
      <c r="AI865" s="5">
        <v>23</v>
      </c>
    </row>
    <row r="866" spans="1:35">
      <c r="A866">
        <v>793</v>
      </c>
      <c r="B866">
        <v>2010</v>
      </c>
      <c r="C866">
        <v>100</v>
      </c>
      <c r="D866" t="s">
        <v>189</v>
      </c>
      <c r="E866" s="2" t="str">
        <f t="shared" si="26"/>
        <v>2010-Utah State</v>
      </c>
      <c r="F866" s="2" t="s">
        <v>6</v>
      </c>
      <c r="G866" s="2" t="s">
        <v>55</v>
      </c>
      <c r="H866" s="2" t="s">
        <v>55</v>
      </c>
      <c r="I866" t="str">
        <f>CONCATENATE(B866,"-",G866)</f>
        <v>2010-WAC</v>
      </c>
      <c r="J866" t="s">
        <v>9</v>
      </c>
      <c r="K866">
        <v>4</v>
      </c>
      <c r="L866">
        <v>8</v>
      </c>
      <c r="M866" s="6">
        <f t="shared" si="27"/>
        <v>0.33333333333333331</v>
      </c>
      <c r="N866" s="3">
        <v>-0.16197377940481339</v>
      </c>
      <c r="O866" s="4">
        <v>184.81066637205498</v>
      </c>
      <c r="P866" s="5">
        <v>91</v>
      </c>
      <c r="Q866" s="6">
        <v>-0.17399999999999999</v>
      </c>
      <c r="R866" s="5">
        <v>107</v>
      </c>
      <c r="S866" s="4">
        <v>167.60524411903731</v>
      </c>
      <c r="T866" s="4">
        <v>92.71955647389639</v>
      </c>
      <c r="U866" s="5">
        <v>85</v>
      </c>
      <c r="V866" s="4">
        <v>92.091109898158592</v>
      </c>
      <c r="W866" s="5">
        <v>77</v>
      </c>
      <c r="X866" s="6">
        <v>-0.17699999999999999</v>
      </c>
      <c r="Y866" s="5">
        <v>89</v>
      </c>
      <c r="Z866" s="6">
        <v>0.32700000000000001</v>
      </c>
      <c r="AA866" s="5">
        <v>104</v>
      </c>
      <c r="AB866" s="3">
        <v>-5.7167858517759976E-2</v>
      </c>
      <c r="AC866" s="5">
        <v>88</v>
      </c>
      <c r="AD866" s="3">
        <v>-8.460621962407254E-2</v>
      </c>
      <c r="AE866" s="5">
        <v>102</v>
      </c>
      <c r="AF866" s="3">
        <v>-2.0199701262980874E-2</v>
      </c>
      <c r="AG866" s="5">
        <v>98</v>
      </c>
      <c r="AH866" s="6">
        <v>0.45500000000000002</v>
      </c>
      <c r="AI866" s="5">
        <v>112</v>
      </c>
    </row>
    <row r="867" spans="1:35">
      <c r="A867">
        <v>496</v>
      </c>
      <c r="B867">
        <v>2011</v>
      </c>
      <c r="C867">
        <v>66</v>
      </c>
      <c r="D867" t="s">
        <v>189</v>
      </c>
      <c r="E867" s="2" t="str">
        <f t="shared" si="26"/>
        <v>2011-Utah State</v>
      </c>
      <c r="F867" s="2" t="s">
        <v>6</v>
      </c>
      <c r="G867" s="2" t="s">
        <v>55</v>
      </c>
      <c r="H867" s="2" t="s">
        <v>55</v>
      </c>
      <c r="I867" t="str">
        <f>CONCATENATE(B867,"-",G867)</f>
        <v>2011-WAC</v>
      </c>
      <c r="J867" s="4" t="s">
        <v>12</v>
      </c>
      <c r="K867">
        <v>7</v>
      </c>
      <c r="L867">
        <v>6</v>
      </c>
      <c r="M867" s="6">
        <f t="shared" si="27"/>
        <v>0.53846153846153844</v>
      </c>
      <c r="N867" s="3">
        <v>-1.4516620015252064E-2</v>
      </c>
      <c r="O867" s="4">
        <v>207.47241760474122</v>
      </c>
      <c r="P867" s="5">
        <v>54</v>
      </c>
      <c r="Q867" s="6">
        <v>-6.0000000000000001E-3</v>
      </c>
      <c r="R867" s="5">
        <v>65</v>
      </c>
      <c r="S867" s="4">
        <v>197.09667599694959</v>
      </c>
      <c r="T867" s="4">
        <v>109.86726163319078</v>
      </c>
      <c r="U867" s="5">
        <v>36</v>
      </c>
      <c r="V867" s="4">
        <v>97.60515597155046</v>
      </c>
      <c r="W867" s="5">
        <v>70</v>
      </c>
      <c r="X867" s="6">
        <v>0.26600000000000001</v>
      </c>
      <c r="Y867" s="5">
        <v>27</v>
      </c>
      <c r="Z867" s="6">
        <v>0.10100000000000001</v>
      </c>
      <c r="AA867" s="5">
        <v>70</v>
      </c>
      <c r="AB867" s="3">
        <v>6.5832744672151042E-2</v>
      </c>
      <c r="AC867" s="5">
        <v>29</v>
      </c>
      <c r="AD867" s="3">
        <v>-3.5791869422348924E-2</v>
      </c>
      <c r="AE867" s="5">
        <v>72</v>
      </c>
      <c r="AF867" s="3">
        <v>-4.4557495265054183E-2</v>
      </c>
      <c r="AG867" s="5">
        <v>119</v>
      </c>
      <c r="AH867" s="6">
        <v>0.434</v>
      </c>
      <c r="AI867" s="5">
        <v>117</v>
      </c>
    </row>
    <row r="868" spans="1:35">
      <c r="A868">
        <v>106</v>
      </c>
      <c r="B868">
        <v>2012</v>
      </c>
      <c r="C868">
        <v>17</v>
      </c>
      <c r="D868" t="s">
        <v>189</v>
      </c>
      <c r="E868" s="2" t="str">
        <f t="shared" si="26"/>
        <v>2012-Utah State</v>
      </c>
      <c r="F868" s="2" t="s">
        <v>6</v>
      </c>
      <c r="G868" s="2" t="s">
        <v>55</v>
      </c>
      <c r="H868" s="2" t="s">
        <v>55</v>
      </c>
      <c r="I868" t="str">
        <f>CONCATENATE(B868,"-",G868)</f>
        <v>2012-WAC</v>
      </c>
      <c r="J868" s="4" t="s">
        <v>40</v>
      </c>
      <c r="K868">
        <v>11</v>
      </c>
      <c r="L868">
        <v>2</v>
      </c>
      <c r="M868" s="6">
        <f t="shared" si="27"/>
        <v>0.84615384615384615</v>
      </c>
      <c r="N868" s="3">
        <v>0.20066945932741698</v>
      </c>
      <c r="O868" s="4">
        <v>247.20028050605953</v>
      </c>
      <c r="P868" s="5">
        <v>8</v>
      </c>
      <c r="Q868" s="6">
        <v>0.13900000000000001</v>
      </c>
      <c r="R868" s="5">
        <v>24</v>
      </c>
      <c r="S868" s="4">
        <v>240.13389186548341</v>
      </c>
      <c r="T868" s="4">
        <v>117.52557785642374</v>
      </c>
      <c r="U868" s="5">
        <v>30</v>
      </c>
      <c r="V868" s="4">
        <v>129.6747026496358</v>
      </c>
      <c r="W868" s="5">
        <v>10</v>
      </c>
      <c r="X868" s="6">
        <v>-3.7999999999999999E-2</v>
      </c>
      <c r="Y868" s="5">
        <v>63</v>
      </c>
      <c r="Z868" s="6">
        <v>-0.49099999999999999</v>
      </c>
      <c r="AA868" s="5">
        <v>14</v>
      </c>
      <c r="AB868" s="3">
        <v>3.3048572259106207E-2</v>
      </c>
      <c r="AC868" s="5">
        <v>48</v>
      </c>
      <c r="AD868" s="3">
        <v>0.15502178939991798</v>
      </c>
      <c r="AE868" s="5">
        <v>9</v>
      </c>
      <c r="AF868" s="3">
        <v>1.2599097668392803E-2</v>
      </c>
      <c r="AG868" s="5">
        <v>38</v>
      </c>
      <c r="AH868" s="6">
        <v>0.52700000000000002</v>
      </c>
      <c r="AI868" s="5">
        <v>29</v>
      </c>
    </row>
    <row r="869" spans="1:35">
      <c r="A869">
        <v>473</v>
      </c>
      <c r="B869">
        <v>2005</v>
      </c>
      <c r="C869">
        <v>60</v>
      </c>
      <c r="D869" t="s">
        <v>190</v>
      </c>
      <c r="E869" s="2" t="str">
        <f t="shared" si="26"/>
        <v>2005-UTEP</v>
      </c>
      <c r="F869" s="2" t="s">
        <v>6</v>
      </c>
      <c r="G869" s="2" t="s">
        <v>73</v>
      </c>
      <c r="H869" s="2" t="s">
        <v>104</v>
      </c>
      <c r="I869" t="str">
        <f>CONCATENATE(B869,"-",G869)</f>
        <v>2005-Conference USA</v>
      </c>
      <c r="J869" t="s">
        <v>70</v>
      </c>
      <c r="K869">
        <v>8</v>
      </c>
      <c r="L869">
        <v>4</v>
      </c>
      <c r="M869" s="6">
        <f t="shared" si="27"/>
        <v>0.66666666666666663</v>
      </c>
      <c r="N869" s="3">
        <v>-1.4255235674798428E-3</v>
      </c>
      <c r="O869" s="4">
        <v>201.78800219778049</v>
      </c>
      <c r="P869" s="5">
        <v>62</v>
      </c>
      <c r="Q869" s="6">
        <v>1.2004816158912503E-2</v>
      </c>
      <c r="R869" s="5">
        <v>57</v>
      </c>
      <c r="S869" s="4">
        <v>199.71489528650403</v>
      </c>
      <c r="T869" s="4">
        <v>102.34719757572527</v>
      </c>
      <c r="U869" s="5">
        <v>61</v>
      </c>
      <c r="V869" s="4">
        <v>99.440804622055197</v>
      </c>
      <c r="W869" s="5">
        <v>67</v>
      </c>
      <c r="X869" s="6"/>
      <c r="Y869" s="5"/>
      <c r="Z869" s="6"/>
      <c r="AA869" s="5"/>
      <c r="AB869" s="3"/>
      <c r="AC869" s="5"/>
      <c r="AD869" s="3"/>
      <c r="AE869" s="5"/>
      <c r="AF869" s="3"/>
      <c r="AG869" s="5"/>
      <c r="AH869" s="6"/>
      <c r="AI869" s="5"/>
    </row>
    <row r="870" spans="1:35">
      <c r="A870">
        <v>651</v>
      </c>
      <c r="B870">
        <v>2006</v>
      </c>
      <c r="C870">
        <v>83</v>
      </c>
      <c r="D870" t="s">
        <v>190</v>
      </c>
      <c r="E870" s="2" t="str">
        <f t="shared" si="26"/>
        <v>2006-UTEP</v>
      </c>
      <c r="F870" s="2" t="s">
        <v>6</v>
      </c>
      <c r="G870" s="2" t="s">
        <v>73</v>
      </c>
      <c r="H870" s="2" t="s">
        <v>104</v>
      </c>
      <c r="I870" t="str">
        <f>CONCATENATE(B870,"-",G870)</f>
        <v>2006-Conference USA</v>
      </c>
      <c r="J870" t="s">
        <v>17</v>
      </c>
      <c r="K870">
        <v>5</v>
      </c>
      <c r="L870">
        <v>7</v>
      </c>
      <c r="M870" s="6">
        <f t="shared" si="27"/>
        <v>0.41666666666666669</v>
      </c>
      <c r="N870" s="3">
        <v>-9.0246339087690475E-2</v>
      </c>
      <c r="O870" s="4">
        <v>191.52691660234001</v>
      </c>
      <c r="P870" s="5">
        <v>74</v>
      </c>
      <c r="Q870" s="6">
        <v>-0.11115528713364833</v>
      </c>
      <c r="R870" s="5">
        <v>92</v>
      </c>
      <c r="S870" s="4">
        <v>181.95073218246191</v>
      </c>
      <c r="T870" s="4">
        <v>96.168832727394729</v>
      </c>
      <c r="U870" s="5">
        <v>71</v>
      </c>
      <c r="V870" s="4">
        <v>95.358083874945294</v>
      </c>
      <c r="W870" s="5">
        <v>76</v>
      </c>
    </row>
    <row r="871" spans="1:35">
      <c r="A871">
        <v>669</v>
      </c>
      <c r="B871">
        <v>2007</v>
      </c>
      <c r="C871">
        <v>81</v>
      </c>
      <c r="D871" t="s">
        <v>190</v>
      </c>
      <c r="E871" s="2" t="str">
        <f t="shared" si="26"/>
        <v>2007-UTEP</v>
      </c>
      <c r="F871" s="2" t="s">
        <v>6</v>
      </c>
      <c r="G871" s="2" t="s">
        <v>73</v>
      </c>
      <c r="H871" s="2" t="s">
        <v>104</v>
      </c>
      <c r="I871" t="str">
        <f>CONCATENATE(B871,"-",G871)</f>
        <v>2007-Conference USA</v>
      </c>
      <c r="J871" t="s">
        <v>9</v>
      </c>
      <c r="K871">
        <v>4</v>
      </c>
      <c r="L871">
        <v>8</v>
      </c>
      <c r="M871" s="6">
        <f t="shared" si="27"/>
        <v>0.33333333333333331</v>
      </c>
      <c r="N871" s="3">
        <v>-9.8367377408503265E-2</v>
      </c>
      <c r="O871" s="4">
        <v>190.43021217330852</v>
      </c>
      <c r="P871" s="5">
        <v>83</v>
      </c>
      <c r="Q871" s="6">
        <v>-8.4000000000000005E-2</v>
      </c>
      <c r="R871" s="5">
        <v>81</v>
      </c>
      <c r="S871" s="4">
        <v>180.32652451829935</v>
      </c>
      <c r="T871" s="4">
        <v>99.73142443493299</v>
      </c>
      <c r="U871" s="5">
        <v>65</v>
      </c>
      <c r="V871" s="4">
        <v>90.698787738375529</v>
      </c>
      <c r="W871" s="5">
        <v>95</v>
      </c>
      <c r="X871" s="6">
        <v>0.09</v>
      </c>
      <c r="Y871" s="5">
        <v>43</v>
      </c>
      <c r="Z871" s="6">
        <v>0.53900000000000003</v>
      </c>
      <c r="AA871" s="5">
        <v>111</v>
      </c>
      <c r="AB871" s="3">
        <v>7.4066177685105858E-3</v>
      </c>
      <c r="AC871" s="5">
        <v>52</v>
      </c>
      <c r="AD871" s="3">
        <v>-0.12381128985664186</v>
      </c>
      <c r="AE871" s="5">
        <v>107</v>
      </c>
      <c r="AF871" s="3">
        <v>1.8037294679628002E-2</v>
      </c>
      <c r="AG871" s="5">
        <v>21</v>
      </c>
      <c r="AH871" s="6">
        <v>0.503</v>
      </c>
      <c r="AI871" s="5">
        <v>53</v>
      </c>
    </row>
    <row r="872" spans="1:35">
      <c r="A872">
        <v>662</v>
      </c>
      <c r="B872">
        <v>2008</v>
      </c>
      <c r="C872">
        <v>82</v>
      </c>
      <c r="D872" t="s">
        <v>190</v>
      </c>
      <c r="E872" s="2" t="str">
        <f t="shared" si="26"/>
        <v>2008-UTEP</v>
      </c>
      <c r="F872" s="2" t="s">
        <v>6</v>
      </c>
      <c r="G872" s="2" t="s">
        <v>73</v>
      </c>
      <c r="H872" s="2" t="s">
        <v>104</v>
      </c>
      <c r="I872" t="str">
        <f>CONCATENATE(B872,"-",G872)</f>
        <v>2008-Conference USA</v>
      </c>
      <c r="J872" t="s">
        <v>17</v>
      </c>
      <c r="K872">
        <v>5</v>
      </c>
      <c r="L872">
        <v>7</v>
      </c>
      <c r="M872" s="6">
        <f t="shared" si="27"/>
        <v>0.41666666666666669</v>
      </c>
      <c r="N872" s="3">
        <v>-9.4046334609639556E-2</v>
      </c>
      <c r="O872" s="4">
        <v>193.79472839087501</v>
      </c>
      <c r="P872" s="5">
        <v>78</v>
      </c>
      <c r="Q872" s="6">
        <v>-5.5E-2</v>
      </c>
      <c r="R872" s="5">
        <v>80</v>
      </c>
      <c r="S872" s="4">
        <v>181.1907330780721</v>
      </c>
      <c r="T872" s="4">
        <v>102.48513641504444</v>
      </c>
      <c r="U872" s="5">
        <v>56</v>
      </c>
      <c r="V872" s="4">
        <v>91.309591975830571</v>
      </c>
      <c r="W872" s="5">
        <v>96</v>
      </c>
      <c r="X872" s="6">
        <v>0.184</v>
      </c>
      <c r="Y872" s="5">
        <v>39</v>
      </c>
      <c r="Z872" s="6">
        <v>0.63900000000000001</v>
      </c>
      <c r="AA872" s="5">
        <v>101</v>
      </c>
      <c r="AB872" s="3">
        <v>2.9343097660490286E-2</v>
      </c>
      <c r="AC872" s="5">
        <v>46</v>
      </c>
      <c r="AD872" s="3">
        <v>-0.14077313058152971</v>
      </c>
      <c r="AE872" s="5">
        <v>116</v>
      </c>
      <c r="AF872" s="3">
        <v>1.7383698311399871E-2</v>
      </c>
      <c r="AG872" s="5">
        <v>21</v>
      </c>
      <c r="AH872" s="6">
        <v>0.52200000000000002</v>
      </c>
      <c r="AI872" s="5">
        <v>28</v>
      </c>
    </row>
    <row r="873" spans="1:35">
      <c r="A873">
        <v>665</v>
      </c>
      <c r="B873">
        <v>2009</v>
      </c>
      <c r="C873">
        <v>84</v>
      </c>
      <c r="D873" t="s">
        <v>190</v>
      </c>
      <c r="E873" s="2" t="str">
        <f t="shared" si="26"/>
        <v>2009-UTEP</v>
      </c>
      <c r="F873" s="2" t="s">
        <v>6</v>
      </c>
      <c r="G873" s="2" t="s">
        <v>73</v>
      </c>
      <c r="H873" s="2" t="s">
        <v>104</v>
      </c>
      <c r="I873" t="str">
        <f>CONCATENATE(B873,"-",G873)</f>
        <v>2009-Conference USA</v>
      </c>
      <c r="J873" t="s">
        <v>9</v>
      </c>
      <c r="K873">
        <v>4</v>
      </c>
      <c r="L873">
        <v>8</v>
      </c>
      <c r="M873" s="6">
        <f t="shared" si="27"/>
        <v>0.33333333333333331</v>
      </c>
      <c r="N873" s="3">
        <v>-9.5560802270738501E-2</v>
      </c>
      <c r="O873" s="4">
        <v>195.66656406218246</v>
      </c>
      <c r="P873" s="5">
        <v>78</v>
      </c>
      <c r="Q873" s="6">
        <v>-0.111</v>
      </c>
      <c r="R873" s="5">
        <v>91</v>
      </c>
      <c r="S873" s="4">
        <v>180.8878395458523</v>
      </c>
      <c r="T873" s="4">
        <v>104.49657660237962</v>
      </c>
      <c r="U873" s="5">
        <v>62</v>
      </c>
      <c r="V873" s="4">
        <v>91.169987459802826</v>
      </c>
      <c r="W873" s="5">
        <v>93</v>
      </c>
      <c r="X873" s="6">
        <v>0.13600000000000001</v>
      </c>
      <c r="Y873" s="5">
        <v>39</v>
      </c>
      <c r="Z873" s="6">
        <v>0.35399999999999998</v>
      </c>
      <c r="AA873" s="5">
        <v>101</v>
      </c>
      <c r="AB873" s="3">
        <v>2.3985295102965681E-2</v>
      </c>
      <c r="AC873" s="5">
        <v>51</v>
      </c>
      <c r="AD873" s="3">
        <v>-9.4159308711764075E-2</v>
      </c>
      <c r="AE873" s="5">
        <v>97</v>
      </c>
      <c r="AF873" s="3">
        <v>-2.5386788661940104E-2</v>
      </c>
      <c r="AG873" s="5">
        <v>105</v>
      </c>
      <c r="AH873" s="6">
        <v>0.45600000000000002</v>
      </c>
      <c r="AI873" s="5">
        <v>107</v>
      </c>
    </row>
    <row r="874" spans="1:35">
      <c r="A874">
        <v>786</v>
      </c>
      <c r="B874">
        <v>2010</v>
      </c>
      <c r="C874">
        <v>98</v>
      </c>
      <c r="D874" t="s">
        <v>190</v>
      </c>
      <c r="E874" s="2" t="str">
        <f t="shared" si="26"/>
        <v>2010-UTEP</v>
      </c>
      <c r="F874" s="2" t="s">
        <v>6</v>
      </c>
      <c r="G874" s="2" t="s">
        <v>73</v>
      </c>
      <c r="H874" s="2" t="s">
        <v>104</v>
      </c>
      <c r="I874" t="str">
        <f>CONCATENATE(B874,"-",G874)</f>
        <v>2010-Conference USA</v>
      </c>
      <c r="J874" t="s">
        <v>13</v>
      </c>
      <c r="K874">
        <v>6</v>
      </c>
      <c r="L874">
        <v>7</v>
      </c>
      <c r="M874" s="6">
        <f t="shared" si="27"/>
        <v>0.46153846153846156</v>
      </c>
      <c r="N874" s="3">
        <v>-0.15921411306457256</v>
      </c>
      <c r="O874" s="4">
        <v>174.18614034178722</v>
      </c>
      <c r="P874" s="5">
        <v>106</v>
      </c>
      <c r="Q874" s="6">
        <v>-0.153</v>
      </c>
      <c r="R874" s="5">
        <v>101</v>
      </c>
      <c r="S874" s="4">
        <v>168.15717738708548</v>
      </c>
      <c r="T874" s="4">
        <v>90.880570820482944</v>
      </c>
      <c r="U874" s="5">
        <v>100</v>
      </c>
      <c r="V874" s="4">
        <v>83.305569521304292</v>
      </c>
      <c r="W874" s="5">
        <v>116</v>
      </c>
      <c r="X874" s="6">
        <v>-0.124</v>
      </c>
      <c r="Y874" s="5">
        <v>78</v>
      </c>
      <c r="Z874" s="6">
        <v>0.46200000000000002</v>
      </c>
      <c r="AA874" s="5">
        <v>112</v>
      </c>
      <c r="AB874" s="3">
        <v>-5.3326044286437786E-2</v>
      </c>
      <c r="AC874" s="5">
        <v>84</v>
      </c>
      <c r="AD874" s="3">
        <v>-0.1312875852070314</v>
      </c>
      <c r="AE874" s="5">
        <v>115</v>
      </c>
      <c r="AF874" s="3">
        <v>2.5399516428896617E-2</v>
      </c>
      <c r="AG874" s="5">
        <v>14</v>
      </c>
      <c r="AH874" s="6">
        <v>0.52900000000000003</v>
      </c>
      <c r="AI874" s="5">
        <v>24</v>
      </c>
    </row>
    <row r="875" spans="1:35">
      <c r="A875">
        <v>761</v>
      </c>
      <c r="B875">
        <v>2011</v>
      </c>
      <c r="C875">
        <v>96</v>
      </c>
      <c r="D875" t="s">
        <v>190</v>
      </c>
      <c r="E875" s="2" t="str">
        <f t="shared" si="26"/>
        <v>2011-UTEP</v>
      </c>
      <c r="F875" s="2" t="s">
        <v>6</v>
      </c>
      <c r="G875" s="2" t="s">
        <v>73</v>
      </c>
      <c r="H875" s="2" t="s">
        <v>104</v>
      </c>
      <c r="I875" t="str">
        <f>CONCATENATE(B875,"-",G875)</f>
        <v>2011-Conference USA</v>
      </c>
      <c r="J875" s="4" t="s">
        <v>17</v>
      </c>
      <c r="K875">
        <v>5</v>
      </c>
      <c r="L875">
        <v>7</v>
      </c>
      <c r="M875" s="6">
        <f t="shared" si="27"/>
        <v>0.41666666666666669</v>
      </c>
      <c r="N875" s="3">
        <v>-0.14637889615362829</v>
      </c>
      <c r="O875" s="4">
        <v>191.09226141794301</v>
      </c>
      <c r="P875" s="5">
        <v>85</v>
      </c>
      <c r="Q875" s="6">
        <v>-0.13300000000000001</v>
      </c>
      <c r="R875" s="5">
        <v>97</v>
      </c>
      <c r="S875" s="4">
        <v>170.72422076927435</v>
      </c>
      <c r="T875" s="4">
        <v>98.547223669423758</v>
      </c>
      <c r="U875" s="5">
        <v>66</v>
      </c>
      <c r="V875" s="4">
        <v>92.545037748519249</v>
      </c>
      <c r="W875" s="5">
        <v>85</v>
      </c>
      <c r="X875" s="6">
        <v>-8.0000000000000002E-3</v>
      </c>
      <c r="Y875" s="5">
        <v>59</v>
      </c>
      <c r="Z875" s="6">
        <v>0.64300000000000002</v>
      </c>
      <c r="AA875" s="5">
        <v>119</v>
      </c>
      <c r="AB875" s="3">
        <v>-1.1333576098550895E-2</v>
      </c>
      <c r="AC875" s="5">
        <v>63</v>
      </c>
      <c r="AD875" s="3">
        <v>-0.14029763424381694</v>
      </c>
      <c r="AE875" s="5">
        <v>112</v>
      </c>
      <c r="AF875" s="3">
        <v>5.2523141887395666E-3</v>
      </c>
      <c r="AG875" s="5">
        <v>51</v>
      </c>
      <c r="AH875" s="6">
        <v>0.499</v>
      </c>
      <c r="AI875" s="5">
        <v>61</v>
      </c>
    </row>
    <row r="876" spans="1:35">
      <c r="A876">
        <v>768</v>
      </c>
      <c r="B876">
        <v>2012</v>
      </c>
      <c r="C876">
        <v>93</v>
      </c>
      <c r="D876" t="s">
        <v>190</v>
      </c>
      <c r="E876" s="2" t="str">
        <f t="shared" si="26"/>
        <v>2012-UTEP</v>
      </c>
      <c r="F876" s="2" t="s">
        <v>6</v>
      </c>
      <c r="G876" s="2" t="s">
        <v>73</v>
      </c>
      <c r="H876" s="2" t="s">
        <v>104</v>
      </c>
      <c r="I876" t="str">
        <f>CONCATENATE(B876,"-",G876)</f>
        <v>2012-Conference USA</v>
      </c>
      <c r="J876" s="4" t="s">
        <v>18</v>
      </c>
      <c r="K876">
        <v>3</v>
      </c>
      <c r="L876">
        <v>9</v>
      </c>
      <c r="M876" s="6">
        <f t="shared" si="27"/>
        <v>0.25</v>
      </c>
      <c r="N876" s="3">
        <v>-0.15550372069292145</v>
      </c>
      <c r="O876" s="4">
        <v>177.80724831310076</v>
      </c>
      <c r="P876" s="5">
        <v>105</v>
      </c>
      <c r="Q876" s="6">
        <v>-0.105</v>
      </c>
      <c r="R876" s="5">
        <v>88</v>
      </c>
      <c r="S876" s="4">
        <v>168.89925586141572</v>
      </c>
      <c r="T876" s="4">
        <v>89.061994350466165</v>
      </c>
      <c r="U876" s="5">
        <v>99</v>
      </c>
      <c r="V876" s="4">
        <v>88.745253962634578</v>
      </c>
      <c r="W876" s="5">
        <v>94</v>
      </c>
      <c r="X876" s="6">
        <v>-0.28799999999999998</v>
      </c>
      <c r="Y876" s="5">
        <v>106</v>
      </c>
      <c r="Z876" s="6">
        <v>0.28599999999999998</v>
      </c>
      <c r="AA876" s="5">
        <v>89</v>
      </c>
      <c r="AB876" s="3">
        <v>-8.6672444868375609E-2</v>
      </c>
      <c r="AC876" s="5">
        <v>106</v>
      </c>
      <c r="AD876" s="3">
        <v>-8.71537440801049E-2</v>
      </c>
      <c r="AE876" s="5">
        <v>94</v>
      </c>
      <c r="AF876" s="3">
        <v>1.8322468255559062E-2</v>
      </c>
      <c r="AG876" s="5">
        <v>24</v>
      </c>
      <c r="AH876" s="6">
        <v>0.501</v>
      </c>
      <c r="AI876" s="5">
        <v>63</v>
      </c>
    </row>
    <row r="877" spans="1:35">
      <c r="A877">
        <v>803</v>
      </c>
      <c r="B877">
        <v>2012</v>
      </c>
      <c r="C877">
        <v>116</v>
      </c>
      <c r="D877" t="s">
        <v>191</v>
      </c>
      <c r="E877" s="2" t="str">
        <f t="shared" si="26"/>
        <v>2012-UTSA</v>
      </c>
      <c r="F877" s="2" t="s">
        <v>6</v>
      </c>
      <c r="G877" s="2" t="s">
        <v>55</v>
      </c>
      <c r="H877" s="2" t="s">
        <v>55</v>
      </c>
      <c r="I877" t="str">
        <f>CONCATENATE(B877,"-",G877)</f>
        <v>2012-WAC</v>
      </c>
      <c r="J877" s="4" t="s">
        <v>192</v>
      </c>
      <c r="K877">
        <v>6</v>
      </c>
      <c r="L877">
        <v>4</v>
      </c>
      <c r="M877" s="6">
        <f t="shared" si="27"/>
        <v>0.6</v>
      </c>
      <c r="N877" s="3">
        <v>-0.22608305705175774</v>
      </c>
      <c r="O877" s="4">
        <v>172.02029176177729</v>
      </c>
      <c r="P877" s="5">
        <v>115</v>
      </c>
      <c r="Q877" s="6">
        <v>-0.21199999999999999</v>
      </c>
      <c r="R877" s="5">
        <v>118</v>
      </c>
      <c r="S877" s="4">
        <v>154.78338858964844</v>
      </c>
      <c r="T877" s="4">
        <v>91.336443841078378</v>
      </c>
      <c r="U877" s="5">
        <v>106</v>
      </c>
      <c r="V877" s="4">
        <v>80.683847920698909</v>
      </c>
      <c r="W877" s="5">
        <v>123</v>
      </c>
      <c r="X877" s="6">
        <v>-0.222</v>
      </c>
      <c r="Y877" s="5">
        <v>93</v>
      </c>
      <c r="Z877" s="6">
        <v>0.57999999999999996</v>
      </c>
      <c r="AA877" s="5">
        <v>120</v>
      </c>
      <c r="AB877" s="3">
        <v>-6.9389700159045456E-2</v>
      </c>
      <c r="AC877" s="5">
        <v>98</v>
      </c>
      <c r="AD877" s="3">
        <v>-0.15848591143902835</v>
      </c>
      <c r="AE877" s="5">
        <v>120</v>
      </c>
      <c r="AF877" s="3">
        <v>1.7925545463160558E-3</v>
      </c>
      <c r="AG877" s="5">
        <v>57</v>
      </c>
      <c r="AH877" s="6">
        <v>0.47199999999999998</v>
      </c>
      <c r="AI877" s="5">
        <v>96</v>
      </c>
    </row>
    <row r="878" spans="1:35">
      <c r="A878">
        <v>468</v>
      </c>
      <c r="B878">
        <v>2005</v>
      </c>
      <c r="C878">
        <v>59</v>
      </c>
      <c r="D878" t="s">
        <v>193</v>
      </c>
      <c r="E878" s="2" t="str">
        <f t="shared" si="26"/>
        <v>2005-Vanderbilt</v>
      </c>
      <c r="F878" s="2" t="s">
        <v>21</v>
      </c>
      <c r="G878" s="2" t="s">
        <v>22</v>
      </c>
      <c r="H878" s="2" t="s">
        <v>89</v>
      </c>
      <c r="I878" t="str">
        <f>CONCATENATE(B878,"-",G878)</f>
        <v>2005-SEC</v>
      </c>
      <c r="J878" t="s">
        <v>53</v>
      </c>
      <c r="K878">
        <v>5</v>
      </c>
      <c r="L878">
        <v>6</v>
      </c>
      <c r="M878" s="6">
        <f t="shared" si="27"/>
        <v>0.45454545454545453</v>
      </c>
      <c r="N878" s="3">
        <v>2.0169312785003513E-3</v>
      </c>
      <c r="O878" s="4">
        <v>197.80430261781328</v>
      </c>
      <c r="P878" s="5">
        <v>68</v>
      </c>
      <c r="Q878" s="6">
        <v>3.8338445501492881E-2</v>
      </c>
      <c r="R878" s="5">
        <v>42</v>
      </c>
      <c r="S878" s="4">
        <v>200.40338625570007</v>
      </c>
      <c r="T878" s="4">
        <v>109.01993053670739</v>
      </c>
      <c r="U878" s="5">
        <v>39</v>
      </c>
      <c r="V878" s="4">
        <v>88.7843720811059</v>
      </c>
      <c r="W878" s="5">
        <v>97</v>
      </c>
      <c r="X878" s="6"/>
      <c r="Y878" s="5"/>
      <c r="Z878" s="6"/>
      <c r="AA878" s="5"/>
      <c r="AB878" s="3"/>
      <c r="AC878" s="5"/>
      <c r="AD878" s="3"/>
      <c r="AE878" s="5"/>
      <c r="AF878" s="3"/>
      <c r="AG878" s="5"/>
      <c r="AH878" s="6"/>
      <c r="AI878" s="5"/>
    </row>
    <row r="879" spans="1:35">
      <c r="A879">
        <v>497</v>
      </c>
      <c r="B879">
        <v>2006</v>
      </c>
      <c r="C879">
        <v>61</v>
      </c>
      <c r="D879" t="s">
        <v>193</v>
      </c>
      <c r="E879" s="2" t="str">
        <f t="shared" si="26"/>
        <v>2006-Vanderbilt</v>
      </c>
      <c r="F879" s="2" t="s">
        <v>21</v>
      </c>
      <c r="G879" s="2" t="s">
        <v>22</v>
      </c>
      <c r="H879" s="2" t="s">
        <v>89</v>
      </c>
      <c r="I879" t="str">
        <f>CONCATENATE(B879,"-",G879)</f>
        <v>2006-SEC</v>
      </c>
      <c r="J879" t="s">
        <v>9</v>
      </c>
      <c r="K879">
        <v>4</v>
      </c>
      <c r="L879">
        <v>8</v>
      </c>
      <c r="M879" s="6">
        <f t="shared" si="27"/>
        <v>0.33333333333333331</v>
      </c>
      <c r="N879" s="3">
        <v>-1.4765632044618827E-2</v>
      </c>
      <c r="O879" s="4">
        <v>198.50801139393377</v>
      </c>
      <c r="P879" s="5">
        <v>62</v>
      </c>
      <c r="Q879" s="6">
        <v>5.883772813524632E-3</v>
      </c>
      <c r="R879" s="5">
        <v>58</v>
      </c>
      <c r="S879" s="4">
        <v>197.04687359107623</v>
      </c>
      <c r="T879" s="4">
        <v>102.31629523227603</v>
      </c>
      <c r="U879" s="5">
        <v>58</v>
      </c>
      <c r="V879" s="4">
        <v>96.191716161657766</v>
      </c>
      <c r="W879" s="5">
        <v>69</v>
      </c>
    </row>
    <row r="880" spans="1:35">
      <c r="A880">
        <v>557</v>
      </c>
      <c r="B880">
        <v>2007</v>
      </c>
      <c r="C880">
        <v>71</v>
      </c>
      <c r="D880" t="s">
        <v>193</v>
      </c>
      <c r="E880" s="2" t="str">
        <f t="shared" si="26"/>
        <v>2007-Vanderbilt</v>
      </c>
      <c r="F880" s="2" t="s">
        <v>21</v>
      </c>
      <c r="G880" s="2" t="s">
        <v>22</v>
      </c>
      <c r="H880" s="2" t="s">
        <v>89</v>
      </c>
      <c r="I880" t="str">
        <f>CONCATENATE(B880,"-",G880)</f>
        <v>2007-SEC</v>
      </c>
      <c r="J880" t="s">
        <v>17</v>
      </c>
      <c r="K880">
        <v>5</v>
      </c>
      <c r="L880">
        <v>7</v>
      </c>
      <c r="M880" s="6">
        <f t="shared" si="27"/>
        <v>0.41666666666666669</v>
      </c>
      <c r="N880" s="3">
        <v>-4.22456536362424E-2</v>
      </c>
      <c r="O880" s="4">
        <v>192.90795854432201</v>
      </c>
      <c r="P880" s="5">
        <v>77</v>
      </c>
      <c r="Q880" s="6">
        <v>-2.8000000000000001E-2</v>
      </c>
      <c r="R880" s="5">
        <v>66</v>
      </c>
      <c r="S880" s="4">
        <v>191.55086927275153</v>
      </c>
      <c r="T880" s="4">
        <v>89.031637535116346</v>
      </c>
      <c r="U880" s="5">
        <v>95</v>
      </c>
      <c r="V880" s="4">
        <v>103.87632100920564</v>
      </c>
      <c r="W880" s="5">
        <v>55</v>
      </c>
      <c r="X880" s="6">
        <v>-8.3000000000000004E-2</v>
      </c>
      <c r="Y880" s="5">
        <v>70</v>
      </c>
      <c r="Z880" s="6">
        <v>-0.17799999999999999</v>
      </c>
      <c r="AA880" s="5">
        <v>44</v>
      </c>
      <c r="AB880" s="3">
        <v>-5.1012151236430305E-2</v>
      </c>
      <c r="AC880" s="5">
        <v>87</v>
      </c>
      <c r="AD880" s="3">
        <v>3.2595285089600072E-2</v>
      </c>
      <c r="AE880" s="5">
        <v>46</v>
      </c>
      <c r="AF880" s="3">
        <v>-2.3828787489412171E-2</v>
      </c>
      <c r="AG880" s="5">
        <v>107</v>
      </c>
      <c r="AH880" s="6">
        <v>0.52300000000000002</v>
      </c>
      <c r="AI880" s="5">
        <v>28</v>
      </c>
    </row>
    <row r="881" spans="1:35">
      <c r="A881">
        <v>430</v>
      </c>
      <c r="B881">
        <v>2008</v>
      </c>
      <c r="C881">
        <v>54</v>
      </c>
      <c r="D881" t="s">
        <v>193</v>
      </c>
      <c r="E881" s="2" t="str">
        <f t="shared" si="26"/>
        <v>2008-Vanderbilt</v>
      </c>
      <c r="F881" s="2" t="s">
        <v>21</v>
      </c>
      <c r="G881" s="2" t="s">
        <v>22</v>
      </c>
      <c r="H881" s="2" t="s">
        <v>89</v>
      </c>
      <c r="I881" t="str">
        <f>CONCATENATE(B881,"-",G881)</f>
        <v>2008-SEC</v>
      </c>
      <c r="J881" t="s">
        <v>12</v>
      </c>
      <c r="K881">
        <v>7</v>
      </c>
      <c r="L881">
        <v>6</v>
      </c>
      <c r="M881" s="6">
        <f t="shared" si="27"/>
        <v>0.53846153846153844</v>
      </c>
      <c r="N881" s="3">
        <v>1.7945146815079461E-2</v>
      </c>
      <c r="O881" s="4">
        <v>204.68985083983753</v>
      </c>
      <c r="P881" s="5">
        <v>58</v>
      </c>
      <c r="Q881" s="6">
        <v>0.06</v>
      </c>
      <c r="R881" s="5">
        <v>42</v>
      </c>
      <c r="S881" s="4">
        <v>203.5890293630159</v>
      </c>
      <c r="T881" s="4">
        <v>97.569943629676629</v>
      </c>
      <c r="U881" s="5">
        <v>73</v>
      </c>
      <c r="V881" s="4">
        <v>107.1199072101609</v>
      </c>
      <c r="W881" s="5">
        <v>43</v>
      </c>
      <c r="X881" s="6">
        <v>-0.17299999999999999</v>
      </c>
      <c r="Y881" s="5">
        <v>102</v>
      </c>
      <c r="Z881" s="6">
        <v>-0.28100000000000003</v>
      </c>
      <c r="AA881" s="5">
        <v>44</v>
      </c>
      <c r="AB881" s="3">
        <v>-4.3959488134989309E-2</v>
      </c>
      <c r="AC881" s="5">
        <v>78</v>
      </c>
      <c r="AD881" s="3">
        <v>5.6260707479816471E-2</v>
      </c>
      <c r="AE881" s="5">
        <v>29</v>
      </c>
      <c r="AF881" s="3">
        <v>5.6439274702522997E-3</v>
      </c>
      <c r="AG881" s="5">
        <v>45</v>
      </c>
      <c r="AH881" s="6">
        <v>0.48799999999999999</v>
      </c>
      <c r="AI881" s="5">
        <v>78</v>
      </c>
    </row>
    <row r="882" spans="1:35">
      <c r="A882">
        <v>652</v>
      </c>
      <c r="B882">
        <v>2009</v>
      </c>
      <c r="C882">
        <v>82</v>
      </c>
      <c r="D882" t="s">
        <v>193</v>
      </c>
      <c r="E882" s="2" t="str">
        <f t="shared" si="26"/>
        <v>2009-Vanderbilt</v>
      </c>
      <c r="F882" s="2" t="s">
        <v>21</v>
      </c>
      <c r="G882" s="2" t="s">
        <v>22</v>
      </c>
      <c r="H882" s="2" t="s">
        <v>89</v>
      </c>
      <c r="I882" t="str">
        <f>CONCATENATE(B882,"-",G882)</f>
        <v>2009-SEC</v>
      </c>
      <c r="J882" t="s">
        <v>45</v>
      </c>
      <c r="K882">
        <v>2</v>
      </c>
      <c r="L882">
        <v>10</v>
      </c>
      <c r="M882" s="6">
        <f t="shared" si="27"/>
        <v>0.16666666666666666</v>
      </c>
      <c r="N882" s="3">
        <v>-9.1516336228189873E-2</v>
      </c>
      <c r="O882" s="4">
        <v>185.46778470269197</v>
      </c>
      <c r="P882" s="5">
        <v>96</v>
      </c>
      <c r="Q882" s="6">
        <v>-4.8000000000000001E-2</v>
      </c>
      <c r="R882" s="5">
        <v>72</v>
      </c>
      <c r="S882" s="4">
        <v>181.69673275436202</v>
      </c>
      <c r="T882" s="4">
        <v>92.254590465812626</v>
      </c>
      <c r="U882" s="5">
        <v>84</v>
      </c>
      <c r="V882" s="4">
        <v>93.213194236879332</v>
      </c>
      <c r="W882" s="5">
        <v>79</v>
      </c>
      <c r="X882" s="6">
        <v>-0.33100000000000002</v>
      </c>
      <c r="Y882" s="5">
        <v>102</v>
      </c>
      <c r="Z882" s="6">
        <v>-0.129</v>
      </c>
      <c r="AA882" s="5">
        <v>44</v>
      </c>
      <c r="AB882" s="3">
        <v>-8.7370677416394579E-2</v>
      </c>
      <c r="AC882" s="5">
        <v>100</v>
      </c>
      <c r="AD882" s="3">
        <v>-7.7051042672932673E-3</v>
      </c>
      <c r="AE882" s="5">
        <v>60</v>
      </c>
      <c r="AF882" s="3">
        <v>3.5594454554979736E-3</v>
      </c>
      <c r="AG882" s="5">
        <v>51</v>
      </c>
      <c r="AH882" s="6">
        <v>0.51400000000000001</v>
      </c>
      <c r="AI882" s="5">
        <v>39</v>
      </c>
    </row>
    <row r="883" spans="1:35">
      <c r="A883">
        <v>796</v>
      </c>
      <c r="B883">
        <v>2010</v>
      </c>
      <c r="C883">
        <v>101</v>
      </c>
      <c r="D883" t="s">
        <v>193</v>
      </c>
      <c r="E883" s="2" t="str">
        <f t="shared" si="26"/>
        <v>2010-Vanderbilt</v>
      </c>
      <c r="F883" s="2" t="s">
        <v>21</v>
      </c>
      <c r="G883" s="2" t="s">
        <v>22</v>
      </c>
      <c r="H883" s="2" t="s">
        <v>89</v>
      </c>
      <c r="I883" t="str">
        <f>CONCATENATE(B883,"-",G883)</f>
        <v>2010-SEC</v>
      </c>
      <c r="J883" t="s">
        <v>45</v>
      </c>
      <c r="K883">
        <v>2</v>
      </c>
      <c r="L883">
        <v>10</v>
      </c>
      <c r="M883" s="6">
        <f t="shared" si="27"/>
        <v>0.16666666666666666</v>
      </c>
      <c r="N883" s="3">
        <v>-0.16271609836810624</v>
      </c>
      <c r="O883" s="4">
        <v>174.94444575617248</v>
      </c>
      <c r="P883" s="5">
        <v>103</v>
      </c>
      <c r="Q883" s="6">
        <v>-0.14399999999999999</v>
      </c>
      <c r="R883" s="5">
        <v>98</v>
      </c>
      <c r="S883" s="4">
        <v>167.45678032637875</v>
      </c>
      <c r="T883" s="4">
        <v>80.697738323784236</v>
      </c>
      <c r="U883" s="5">
        <v>111</v>
      </c>
      <c r="V883" s="4">
        <v>94.246707432388249</v>
      </c>
      <c r="W883" s="5">
        <v>76</v>
      </c>
      <c r="X883" s="6">
        <v>-0.46100000000000002</v>
      </c>
      <c r="Y883" s="5">
        <v>112</v>
      </c>
      <c r="Z883" s="6">
        <v>0.02</v>
      </c>
      <c r="AA883" s="5">
        <v>62</v>
      </c>
      <c r="AB883" s="3">
        <v>-0.13776287149219499</v>
      </c>
      <c r="AC883" s="5">
        <v>114</v>
      </c>
      <c r="AD883" s="3">
        <v>-2.7231552598503274E-2</v>
      </c>
      <c r="AE883" s="5">
        <v>68</v>
      </c>
      <c r="AF883" s="3">
        <v>2.2783257225920204E-3</v>
      </c>
      <c r="AG883" s="5">
        <v>61</v>
      </c>
      <c r="AH883" s="6">
        <v>0.47399999999999998</v>
      </c>
      <c r="AI883" s="5">
        <v>93</v>
      </c>
    </row>
    <row r="884" spans="1:35">
      <c r="A884">
        <v>308</v>
      </c>
      <c r="B884">
        <v>2011</v>
      </c>
      <c r="C884">
        <v>39</v>
      </c>
      <c r="D884" t="s">
        <v>193</v>
      </c>
      <c r="E884" s="2" t="str">
        <f t="shared" si="26"/>
        <v>2011-Vanderbilt</v>
      </c>
      <c r="F884" s="2" t="s">
        <v>21</v>
      </c>
      <c r="G884" s="2" t="s">
        <v>22</v>
      </c>
      <c r="H884" s="2" t="s">
        <v>89</v>
      </c>
      <c r="I884" t="str">
        <f>CONCATENATE(B884,"-",G884)</f>
        <v>2011-SEC</v>
      </c>
      <c r="J884" s="4" t="s">
        <v>13</v>
      </c>
      <c r="K884">
        <v>6</v>
      </c>
      <c r="L884">
        <v>7</v>
      </c>
      <c r="M884" s="6">
        <f t="shared" si="27"/>
        <v>0.46153846153846156</v>
      </c>
      <c r="N884" s="3">
        <v>7.7442487787479863E-2</v>
      </c>
      <c r="O884" s="4">
        <v>218.91634953263539</v>
      </c>
      <c r="P884" s="5">
        <v>36</v>
      </c>
      <c r="Q884" s="6">
        <v>5.1999999999999998E-2</v>
      </c>
      <c r="R884" s="5">
        <v>45</v>
      </c>
      <c r="S884" s="4">
        <v>215.48849755749598</v>
      </c>
      <c r="T884" s="4">
        <v>104.94788728703047</v>
      </c>
      <c r="U884" s="5">
        <v>50</v>
      </c>
      <c r="V884" s="4">
        <v>113.96846224560493</v>
      </c>
      <c r="W884" s="5">
        <v>32</v>
      </c>
      <c r="X884" s="6">
        <v>0.14799999999999999</v>
      </c>
      <c r="Y884" s="5">
        <v>42</v>
      </c>
      <c r="Z884" s="6">
        <v>-0.14499999999999999</v>
      </c>
      <c r="AA884" s="5">
        <v>48</v>
      </c>
      <c r="AB884" s="3">
        <v>3.2478271906827304E-2</v>
      </c>
      <c r="AC884" s="5">
        <v>43</v>
      </c>
      <c r="AD884" s="3">
        <v>4.9540921190342639E-2</v>
      </c>
      <c r="AE884" s="5">
        <v>40</v>
      </c>
      <c r="AF884" s="3">
        <v>-4.5767053096900821E-3</v>
      </c>
      <c r="AG884" s="5">
        <v>73</v>
      </c>
      <c r="AH884" s="6">
        <v>0.497</v>
      </c>
      <c r="AI884" s="5">
        <v>65</v>
      </c>
    </row>
    <row r="885" spans="1:35">
      <c r="A885">
        <v>375</v>
      </c>
      <c r="B885">
        <v>2012</v>
      </c>
      <c r="C885">
        <v>50</v>
      </c>
      <c r="D885" t="s">
        <v>193</v>
      </c>
      <c r="E885" s="2" t="str">
        <f t="shared" si="26"/>
        <v>2012-Vanderbilt</v>
      </c>
      <c r="F885" s="2" t="s">
        <v>21</v>
      </c>
      <c r="G885" s="2" t="s">
        <v>22</v>
      </c>
      <c r="H885" s="2" t="s">
        <v>89</v>
      </c>
      <c r="I885" t="str">
        <f>CONCATENATE(B885,"-",G885)</f>
        <v>2012-SEC</v>
      </c>
      <c r="J885" s="4" t="s">
        <v>10</v>
      </c>
      <c r="K885">
        <v>9</v>
      </c>
      <c r="L885">
        <v>4</v>
      </c>
      <c r="M885" s="6">
        <f t="shared" si="27"/>
        <v>0.69230769230769229</v>
      </c>
      <c r="N885" s="3">
        <v>6.0928810214048487E-2</v>
      </c>
      <c r="O885" s="4">
        <v>209.40215332658738</v>
      </c>
      <c r="P885" s="5">
        <v>56</v>
      </c>
      <c r="Q885" s="6">
        <v>6.5000000000000002E-2</v>
      </c>
      <c r="R885" s="5">
        <v>43</v>
      </c>
      <c r="S885" s="4">
        <v>212.1857620428097</v>
      </c>
      <c r="T885" s="4">
        <v>101.29573950870473</v>
      </c>
      <c r="U885" s="5">
        <v>61</v>
      </c>
      <c r="V885" s="4">
        <v>108.10641381788267</v>
      </c>
      <c r="W885" s="5">
        <v>41</v>
      </c>
      <c r="X885" s="6">
        <v>-0.12</v>
      </c>
      <c r="Y885" s="5">
        <v>72</v>
      </c>
      <c r="Z885" s="6">
        <v>-0.23</v>
      </c>
      <c r="AA885" s="5">
        <v>35</v>
      </c>
      <c r="AB885" s="3">
        <v>-2.5064389191377226E-2</v>
      </c>
      <c r="AC885" s="5">
        <v>69</v>
      </c>
      <c r="AD885" s="3">
        <v>5.2293173934683974E-2</v>
      </c>
      <c r="AE885" s="5">
        <v>35</v>
      </c>
      <c r="AF885" s="3">
        <v>3.3700025470741739E-2</v>
      </c>
      <c r="AG885" s="5">
        <v>6</v>
      </c>
      <c r="AH885" s="6">
        <v>0.55400000000000005</v>
      </c>
      <c r="AI885" s="5">
        <v>7</v>
      </c>
    </row>
    <row r="886" spans="1:35">
      <c r="A886">
        <v>429</v>
      </c>
      <c r="B886">
        <v>2005</v>
      </c>
      <c r="C886">
        <v>54</v>
      </c>
      <c r="D886" t="s">
        <v>194</v>
      </c>
      <c r="E886" s="2" t="str">
        <f t="shared" si="26"/>
        <v>2005-Virginia</v>
      </c>
      <c r="F886" s="2" t="s">
        <v>21</v>
      </c>
      <c r="G886" s="2" t="s">
        <v>59</v>
      </c>
      <c r="H886" s="2" t="s">
        <v>59</v>
      </c>
      <c r="I886" t="str">
        <f>CONCATENATE(B886,"-",G886)</f>
        <v>2005-ACC</v>
      </c>
      <c r="J886" t="s">
        <v>37</v>
      </c>
      <c r="K886">
        <v>7</v>
      </c>
      <c r="L886">
        <v>5</v>
      </c>
      <c r="M886" s="6">
        <f t="shared" si="27"/>
        <v>0.58333333333333337</v>
      </c>
      <c r="N886" s="3">
        <v>1.8349853651173191E-2</v>
      </c>
      <c r="O886" s="4">
        <v>204.52039983676801</v>
      </c>
      <c r="P886" s="5">
        <v>58</v>
      </c>
      <c r="Q886" s="6">
        <v>3.8215800719514449E-2</v>
      </c>
      <c r="R886" s="5">
        <v>43</v>
      </c>
      <c r="S886" s="4">
        <v>203.66997073023464</v>
      </c>
      <c r="T886" s="4">
        <v>109.17229139549391</v>
      </c>
      <c r="U886" s="5">
        <v>38</v>
      </c>
      <c r="V886" s="4">
        <v>95.348108441274078</v>
      </c>
      <c r="W886" s="5">
        <v>75</v>
      </c>
      <c r="X886" s="6"/>
      <c r="Y886" s="5"/>
      <c r="Z886" s="6"/>
      <c r="AA886" s="5"/>
      <c r="AB886" s="3"/>
      <c r="AC886" s="5"/>
      <c r="AD886" s="3"/>
      <c r="AE886" s="5"/>
      <c r="AF886" s="3"/>
      <c r="AG886" s="5"/>
      <c r="AH886" s="6"/>
      <c r="AI886" s="5"/>
    </row>
    <row r="887" spans="1:35">
      <c r="A887">
        <v>510</v>
      </c>
      <c r="B887">
        <v>2006</v>
      </c>
      <c r="C887">
        <v>62</v>
      </c>
      <c r="D887" t="s">
        <v>194</v>
      </c>
      <c r="E887" s="2" t="str">
        <f t="shared" si="26"/>
        <v>2006-Virginia</v>
      </c>
      <c r="F887" s="2" t="s">
        <v>21</v>
      </c>
      <c r="G887" s="2" t="s">
        <v>59</v>
      </c>
      <c r="H887" s="2" t="s">
        <v>84</v>
      </c>
      <c r="I887" t="str">
        <f>CONCATENATE(B887,"-",G887)</f>
        <v>2006-ACC</v>
      </c>
      <c r="J887" t="s">
        <v>17</v>
      </c>
      <c r="K887">
        <v>5</v>
      </c>
      <c r="L887">
        <v>7</v>
      </c>
      <c r="M887" s="6">
        <f t="shared" si="27"/>
        <v>0.41666666666666669</v>
      </c>
      <c r="N887" s="3">
        <v>-2.2158570331399403E-2</v>
      </c>
      <c r="O887" s="4">
        <v>199.76732057408302</v>
      </c>
      <c r="P887" s="5">
        <v>60</v>
      </c>
      <c r="Q887" s="6">
        <v>-1.5021306156617592E-2</v>
      </c>
      <c r="R887" s="5">
        <v>65</v>
      </c>
      <c r="S887" s="4">
        <v>195.56828593372012</v>
      </c>
      <c r="T887" s="4">
        <v>93.565061980307945</v>
      </c>
      <c r="U887" s="5">
        <v>84</v>
      </c>
      <c r="V887" s="4">
        <v>106.20225859377508</v>
      </c>
      <c r="W887" s="5">
        <v>44</v>
      </c>
    </row>
    <row r="888" spans="1:35">
      <c r="A888">
        <v>325</v>
      </c>
      <c r="B888">
        <v>2007</v>
      </c>
      <c r="C888">
        <v>44</v>
      </c>
      <c r="D888" t="s">
        <v>194</v>
      </c>
      <c r="E888" s="2" t="str">
        <f t="shared" si="26"/>
        <v>2007-Virginia</v>
      </c>
      <c r="F888" s="2" t="s">
        <v>21</v>
      </c>
      <c r="G888" s="2" t="s">
        <v>59</v>
      </c>
      <c r="H888" s="2" t="s">
        <v>84</v>
      </c>
      <c r="I888" t="str">
        <f>CONCATENATE(B888,"-",G888)</f>
        <v>2007-ACC</v>
      </c>
      <c r="J888" t="s">
        <v>10</v>
      </c>
      <c r="K888">
        <v>9</v>
      </c>
      <c r="L888">
        <v>4</v>
      </c>
      <c r="M888" s="6">
        <f t="shared" si="27"/>
        <v>0.69230769230769229</v>
      </c>
      <c r="N888" s="3">
        <v>6.7327483704786362E-2</v>
      </c>
      <c r="O888" s="4">
        <v>208.30185066911247</v>
      </c>
      <c r="P888" s="5">
        <v>55</v>
      </c>
      <c r="Q888" s="6">
        <v>0.10100000000000001</v>
      </c>
      <c r="R888" s="5">
        <v>31</v>
      </c>
      <c r="S888" s="4">
        <v>213.46549674095726</v>
      </c>
      <c r="T888" s="4">
        <v>101.95632249402938</v>
      </c>
      <c r="U888" s="5">
        <v>58</v>
      </c>
      <c r="V888" s="4">
        <v>106.3455281750831</v>
      </c>
      <c r="W888" s="5">
        <v>46</v>
      </c>
      <c r="X888" s="6">
        <v>0.14799999999999999</v>
      </c>
      <c r="Y888" s="5">
        <v>37</v>
      </c>
      <c r="Z888" s="6">
        <v>-0.245</v>
      </c>
      <c r="AA888" s="5">
        <v>34</v>
      </c>
      <c r="AB888" s="3">
        <v>2.3247255665200195E-2</v>
      </c>
      <c r="AC888" s="5">
        <v>46</v>
      </c>
      <c r="AD888" s="3">
        <v>5.0599732140656516E-2</v>
      </c>
      <c r="AE888" s="5">
        <v>40</v>
      </c>
      <c r="AF888" s="3">
        <v>-6.5195041010703532E-3</v>
      </c>
      <c r="AG888" s="5">
        <v>77</v>
      </c>
      <c r="AH888" s="6">
        <v>0.501</v>
      </c>
      <c r="AI888" s="5">
        <v>59</v>
      </c>
    </row>
    <row r="889" spans="1:35">
      <c r="A889">
        <v>488</v>
      </c>
      <c r="B889">
        <v>2008</v>
      </c>
      <c r="C889">
        <v>60</v>
      </c>
      <c r="D889" t="s">
        <v>194</v>
      </c>
      <c r="E889" s="2" t="str">
        <f t="shared" si="26"/>
        <v>2008-Virginia</v>
      </c>
      <c r="F889" s="2" t="s">
        <v>21</v>
      </c>
      <c r="G889" s="2" t="s">
        <v>59</v>
      </c>
      <c r="H889" s="2" t="s">
        <v>84</v>
      </c>
      <c r="I889" t="str">
        <f>CONCATENATE(B889,"-",G889)</f>
        <v>2008-ACC</v>
      </c>
      <c r="J889" t="s">
        <v>17</v>
      </c>
      <c r="K889">
        <v>5</v>
      </c>
      <c r="L889">
        <v>7</v>
      </c>
      <c r="M889" s="6">
        <f t="shared" si="27"/>
        <v>0.41666666666666669</v>
      </c>
      <c r="N889" s="3">
        <v>-9.8948349387416555E-3</v>
      </c>
      <c r="O889" s="4">
        <v>197.90368800554899</v>
      </c>
      <c r="P889" s="5">
        <v>67</v>
      </c>
      <c r="Q889" s="6">
        <v>4.9000000000000002E-2</v>
      </c>
      <c r="R889" s="5">
        <v>45</v>
      </c>
      <c r="S889" s="4">
        <v>198.02103301225168</v>
      </c>
      <c r="T889" s="4">
        <v>97.148155628464266</v>
      </c>
      <c r="U889" s="5">
        <v>75</v>
      </c>
      <c r="V889" s="4">
        <v>100.75553237708471</v>
      </c>
      <c r="W889" s="5">
        <v>65</v>
      </c>
      <c r="X889" s="6">
        <v>1.9E-2</v>
      </c>
      <c r="Y889" s="5">
        <v>94</v>
      </c>
      <c r="Z889" s="6">
        <v>-5.7000000000000002E-2</v>
      </c>
      <c r="AA889" s="5">
        <v>29</v>
      </c>
      <c r="AB889" s="3">
        <v>-1.2920445349667483E-2</v>
      </c>
      <c r="AC889" s="5">
        <v>66</v>
      </c>
      <c r="AD889" s="3">
        <v>1.4489260464603264E-3</v>
      </c>
      <c r="AE889" s="5">
        <v>58</v>
      </c>
      <c r="AF889" s="3">
        <v>1.5766843644655004E-3</v>
      </c>
      <c r="AG889" s="5">
        <v>55</v>
      </c>
      <c r="AH889" s="6">
        <v>0.48899999999999999</v>
      </c>
      <c r="AI889" s="5">
        <v>77</v>
      </c>
    </row>
    <row r="890" spans="1:35">
      <c r="A890">
        <v>594</v>
      </c>
      <c r="B890">
        <v>2009</v>
      </c>
      <c r="C890">
        <v>74</v>
      </c>
      <c r="D890" t="s">
        <v>194</v>
      </c>
      <c r="E890" s="2" t="str">
        <f t="shared" si="26"/>
        <v>2009-Virginia</v>
      </c>
      <c r="F890" s="2" t="s">
        <v>21</v>
      </c>
      <c r="G890" s="2" t="s">
        <v>59</v>
      </c>
      <c r="H890" s="2" t="s">
        <v>84</v>
      </c>
      <c r="I890" t="str">
        <f>CONCATENATE(B890,"-",G890)</f>
        <v>2009-ACC</v>
      </c>
      <c r="J890" t="s">
        <v>18</v>
      </c>
      <c r="K890">
        <v>3</v>
      </c>
      <c r="L890">
        <v>9</v>
      </c>
      <c r="M890" s="6">
        <f t="shared" si="27"/>
        <v>0.25</v>
      </c>
      <c r="N890" s="3">
        <v>-6.1499188672530715E-2</v>
      </c>
      <c r="O890" s="4">
        <v>184.56894382868825</v>
      </c>
      <c r="P890" s="5">
        <v>99</v>
      </c>
      <c r="Q890" s="6">
        <v>0.02</v>
      </c>
      <c r="R890" s="5">
        <v>56</v>
      </c>
      <c r="S890" s="4">
        <v>187.70016226549384</v>
      </c>
      <c r="T890" s="4">
        <v>86.10595650295194</v>
      </c>
      <c r="U890" s="5">
        <v>104</v>
      </c>
      <c r="V890" s="4">
        <v>98.462987325736322</v>
      </c>
      <c r="W890" s="5">
        <v>67</v>
      </c>
      <c r="X890" s="6">
        <v>-0.2</v>
      </c>
      <c r="Y890" s="5">
        <v>94</v>
      </c>
      <c r="Z890" s="6">
        <v>-0.24</v>
      </c>
      <c r="AA890" s="5">
        <v>29</v>
      </c>
      <c r="AB890" s="3">
        <v>-8.2118554050151379E-2</v>
      </c>
      <c r="AC890" s="5">
        <v>98</v>
      </c>
      <c r="AD890" s="3">
        <v>2.5120151780027189E-2</v>
      </c>
      <c r="AE890" s="5">
        <v>42</v>
      </c>
      <c r="AF890" s="3">
        <v>-4.500786402406527E-3</v>
      </c>
      <c r="AG890" s="5">
        <v>74</v>
      </c>
      <c r="AH890" s="6">
        <v>0.49</v>
      </c>
      <c r="AI890" s="5">
        <v>74</v>
      </c>
    </row>
    <row r="891" spans="1:35">
      <c r="A891">
        <v>643</v>
      </c>
      <c r="B891">
        <v>2010</v>
      </c>
      <c r="C891">
        <v>81</v>
      </c>
      <c r="D891" t="s">
        <v>194</v>
      </c>
      <c r="E891" s="2" t="str">
        <f t="shared" si="26"/>
        <v>2010-Virginia</v>
      </c>
      <c r="F891" s="2" t="s">
        <v>21</v>
      </c>
      <c r="G891" s="2" t="s">
        <v>59</v>
      </c>
      <c r="H891" s="2" t="s">
        <v>84</v>
      </c>
      <c r="I891" t="str">
        <f>CONCATENATE(B891,"-",G891)</f>
        <v>2010-ACC</v>
      </c>
      <c r="J891" t="s">
        <v>9</v>
      </c>
      <c r="K891">
        <v>4</v>
      </c>
      <c r="L891">
        <v>8</v>
      </c>
      <c r="M891" s="6">
        <f t="shared" si="27"/>
        <v>0.33333333333333331</v>
      </c>
      <c r="N891" s="3">
        <v>-8.5636872510657144E-2</v>
      </c>
      <c r="O891" s="4">
        <v>187.09906647406277</v>
      </c>
      <c r="P891" s="5">
        <v>88</v>
      </c>
      <c r="Q891" s="6">
        <v>-7.8E-2</v>
      </c>
      <c r="R891" s="5">
        <v>80</v>
      </c>
      <c r="S891" s="4">
        <v>182.87262549786857</v>
      </c>
      <c r="T891" s="4">
        <v>99.376555777638671</v>
      </c>
      <c r="U891" s="5">
        <v>68</v>
      </c>
      <c r="V891" s="4">
        <v>87.722510696424109</v>
      </c>
      <c r="W891" s="5">
        <v>103</v>
      </c>
      <c r="X891" s="6">
        <v>-2E-3</v>
      </c>
      <c r="Y891" s="5">
        <v>64</v>
      </c>
      <c r="Z891" s="6">
        <v>0.186</v>
      </c>
      <c r="AA891" s="5">
        <v>85</v>
      </c>
      <c r="AB891" s="3">
        <v>-9.5650098705291134E-3</v>
      </c>
      <c r="AC891" s="5">
        <v>67</v>
      </c>
      <c r="AD891" s="3">
        <v>-7.2921450516543848E-2</v>
      </c>
      <c r="AE891" s="5">
        <v>96</v>
      </c>
      <c r="AF891" s="3">
        <v>-3.1504121235841768E-3</v>
      </c>
      <c r="AG891" s="5">
        <v>73</v>
      </c>
      <c r="AH891" s="6">
        <v>0.47599999999999998</v>
      </c>
      <c r="AI891" s="5">
        <v>92</v>
      </c>
    </row>
    <row r="892" spans="1:35">
      <c r="A892">
        <v>466</v>
      </c>
      <c r="B892">
        <v>2011</v>
      </c>
      <c r="C892">
        <v>57</v>
      </c>
      <c r="D892" t="s">
        <v>194</v>
      </c>
      <c r="E892" s="2" t="str">
        <f t="shared" si="26"/>
        <v>2011-Virginia</v>
      </c>
      <c r="F892" s="2" t="s">
        <v>21</v>
      </c>
      <c r="G892" s="2" t="s">
        <v>59</v>
      </c>
      <c r="H892" s="2" t="s">
        <v>84</v>
      </c>
      <c r="I892" t="str">
        <f>CONCATENATE(B892,"-",G892)</f>
        <v>2011-ACC</v>
      </c>
      <c r="J892" s="4" t="s">
        <v>11</v>
      </c>
      <c r="K892">
        <v>8</v>
      </c>
      <c r="L892">
        <v>5</v>
      </c>
      <c r="M892" s="6">
        <f t="shared" si="27"/>
        <v>0.61538461538461542</v>
      </c>
      <c r="N892" s="3">
        <v>2.3517948215149784E-3</v>
      </c>
      <c r="O892" s="4">
        <v>202.89561742013905</v>
      </c>
      <c r="P892" s="5">
        <v>60</v>
      </c>
      <c r="Q892" s="6">
        <v>1.4E-2</v>
      </c>
      <c r="R892" s="5">
        <v>56</v>
      </c>
      <c r="S892" s="4">
        <v>200.47035896430299</v>
      </c>
      <c r="T892" s="4">
        <v>93.473397518724923</v>
      </c>
      <c r="U892" s="5">
        <v>80</v>
      </c>
      <c r="V892" s="4">
        <v>109.42221990141415</v>
      </c>
      <c r="W892" s="5">
        <v>40</v>
      </c>
      <c r="X892" s="6">
        <v>6.2E-2</v>
      </c>
      <c r="Y892" s="5">
        <v>51</v>
      </c>
      <c r="Z892" s="6">
        <v>-0.17100000000000001</v>
      </c>
      <c r="AA892" s="5">
        <v>45</v>
      </c>
      <c r="AB892" s="3">
        <v>-1.3593368855233283E-2</v>
      </c>
      <c r="AC892" s="5">
        <v>64</v>
      </c>
      <c r="AD892" s="3">
        <v>4.1650991832840899E-2</v>
      </c>
      <c r="AE892" s="5">
        <v>43</v>
      </c>
      <c r="AF892" s="3">
        <v>-2.5705828156092639E-2</v>
      </c>
      <c r="AG892" s="5">
        <v>104</v>
      </c>
      <c r="AH892" s="6">
        <v>0.46200000000000002</v>
      </c>
      <c r="AI892" s="5">
        <v>106</v>
      </c>
    </row>
    <row r="893" spans="1:35">
      <c r="A893">
        <v>446</v>
      </c>
      <c r="B893">
        <v>2012</v>
      </c>
      <c r="C893">
        <v>83</v>
      </c>
      <c r="D893" t="s">
        <v>194</v>
      </c>
      <c r="E893" s="2" t="str">
        <f t="shared" si="26"/>
        <v>2012-Virginia</v>
      </c>
      <c r="F893" s="2" t="s">
        <v>21</v>
      </c>
      <c r="G893" s="2" t="s">
        <v>59</v>
      </c>
      <c r="H893" s="2" t="s">
        <v>84</v>
      </c>
      <c r="I893" t="str">
        <f>CONCATENATE(B893,"-",G893)</f>
        <v>2012-ACC</v>
      </c>
      <c r="J893" s="4" t="s">
        <v>9</v>
      </c>
      <c r="K893">
        <v>4</v>
      </c>
      <c r="L893">
        <v>8</v>
      </c>
      <c r="M893" s="6">
        <f t="shared" si="27"/>
        <v>0.33333333333333331</v>
      </c>
      <c r="N893" s="3">
        <v>-8.8488880916759632E-2</v>
      </c>
      <c r="O893" s="4">
        <v>195.13350767716574</v>
      </c>
      <c r="P893" s="5">
        <v>76</v>
      </c>
      <c r="Q893" s="6">
        <v>-6.5000000000000002E-2</v>
      </c>
      <c r="R893" s="5">
        <v>78</v>
      </c>
      <c r="S893" s="4">
        <v>182.30222381664808</v>
      </c>
      <c r="T893" s="4">
        <v>93.666006450368243</v>
      </c>
      <c r="U893" s="5">
        <v>82</v>
      </c>
      <c r="V893" s="4">
        <v>101.46750122679751</v>
      </c>
      <c r="W893" s="5">
        <v>58</v>
      </c>
      <c r="X893" s="6">
        <v>-0.20899999999999999</v>
      </c>
      <c r="Y893" s="5">
        <v>90</v>
      </c>
      <c r="Z893" s="6">
        <v>-0.14799999999999999</v>
      </c>
      <c r="AA893" s="5">
        <v>47</v>
      </c>
      <c r="AB893" s="3">
        <v>-6.0842180103297359E-2</v>
      </c>
      <c r="AC893" s="5">
        <v>88</v>
      </c>
      <c r="AD893" s="3">
        <v>2.0393761027807863E-2</v>
      </c>
      <c r="AE893" s="5">
        <v>53</v>
      </c>
      <c r="AF893" s="3">
        <v>-4.8040461841270143E-2</v>
      </c>
      <c r="AG893" s="5">
        <v>123</v>
      </c>
      <c r="AH893" s="6">
        <v>0.435</v>
      </c>
      <c r="AI893" s="5">
        <v>122</v>
      </c>
    </row>
    <row r="894" spans="1:35">
      <c r="A894">
        <v>47</v>
      </c>
      <c r="B894">
        <v>2005</v>
      </c>
      <c r="C894">
        <v>4</v>
      </c>
      <c r="D894" t="s">
        <v>195</v>
      </c>
      <c r="E894" s="2" t="str">
        <f t="shared" si="26"/>
        <v>2005-Virginia Tech</v>
      </c>
      <c r="F894" s="2" t="s">
        <v>21</v>
      </c>
      <c r="G894" s="2" t="s">
        <v>58</v>
      </c>
      <c r="H894" s="2" t="s">
        <v>58</v>
      </c>
      <c r="I894" t="str">
        <f>CONCATENATE(B894,"-",G894)</f>
        <v>2005-Big East</v>
      </c>
      <c r="J894" t="s">
        <v>40</v>
      </c>
      <c r="K894">
        <v>11</v>
      </c>
      <c r="L894">
        <v>2</v>
      </c>
      <c r="M894" s="6">
        <f t="shared" si="27"/>
        <v>0.84615384615384615</v>
      </c>
      <c r="N894" s="3">
        <v>0.28358122095013244</v>
      </c>
      <c r="O894" s="4">
        <v>267.25412129775737</v>
      </c>
      <c r="P894" s="5">
        <v>4</v>
      </c>
      <c r="Q894" s="6">
        <v>0.26240780961554189</v>
      </c>
      <c r="R894" s="5">
        <v>5</v>
      </c>
      <c r="S894" s="4">
        <v>256.71624419002649</v>
      </c>
      <c r="T894" s="4">
        <v>132.19811341877161</v>
      </c>
      <c r="U894" s="5">
        <v>5</v>
      </c>
      <c r="V894" s="4">
        <v>135.05600787898575</v>
      </c>
      <c r="W894" s="5">
        <v>6</v>
      </c>
      <c r="X894" s="6"/>
      <c r="Y894" s="5"/>
      <c r="Z894" s="6"/>
      <c r="AA894" s="5"/>
      <c r="AB894" s="3"/>
      <c r="AC894" s="5"/>
      <c r="AD894" s="3"/>
      <c r="AE894" s="5"/>
      <c r="AF894" s="3"/>
      <c r="AG894" s="5"/>
      <c r="AH894" s="6"/>
      <c r="AI894" s="5"/>
    </row>
    <row r="895" spans="1:35">
      <c r="A895">
        <v>114</v>
      </c>
      <c r="B895">
        <v>2006</v>
      </c>
      <c r="C895">
        <v>11</v>
      </c>
      <c r="D895" t="s">
        <v>195</v>
      </c>
      <c r="E895" s="2" t="str">
        <f t="shared" si="26"/>
        <v>2006-Virginia Tech</v>
      </c>
      <c r="F895" s="2" t="s">
        <v>21</v>
      </c>
      <c r="G895" s="2" t="s">
        <v>59</v>
      </c>
      <c r="H895" s="2" t="s">
        <v>84</v>
      </c>
      <c r="I895" t="str">
        <f>CONCATENATE(B895,"-",G895)</f>
        <v>2006-ACC</v>
      </c>
      <c r="J895" t="s">
        <v>27</v>
      </c>
      <c r="K895">
        <v>10</v>
      </c>
      <c r="L895">
        <v>3</v>
      </c>
      <c r="M895" s="6">
        <f t="shared" si="27"/>
        <v>0.76923076923076927</v>
      </c>
      <c r="N895" s="3">
        <v>0.19751174465891735</v>
      </c>
      <c r="O895" s="4">
        <v>251.01838726892169</v>
      </c>
      <c r="P895" s="5">
        <v>11</v>
      </c>
      <c r="Q895" s="6">
        <v>0.17528147427128116</v>
      </c>
      <c r="R895" s="5">
        <v>19</v>
      </c>
      <c r="S895" s="4">
        <v>239.50234893178347</v>
      </c>
      <c r="T895" s="4">
        <v>116.480625103113</v>
      </c>
      <c r="U895" s="5">
        <v>25</v>
      </c>
      <c r="V895" s="4">
        <v>134.53776216580869</v>
      </c>
      <c r="W895" s="5">
        <v>6</v>
      </c>
    </row>
    <row r="896" spans="1:35">
      <c r="A896">
        <v>67</v>
      </c>
      <c r="B896">
        <v>2007</v>
      </c>
      <c r="C896">
        <v>8</v>
      </c>
      <c r="D896" t="s">
        <v>195</v>
      </c>
      <c r="E896" s="2" t="str">
        <f t="shared" si="26"/>
        <v>2007-Virginia Tech</v>
      </c>
      <c r="F896" s="2" t="s">
        <v>21</v>
      </c>
      <c r="G896" s="2" t="s">
        <v>59</v>
      </c>
      <c r="H896" s="2" t="s">
        <v>84</v>
      </c>
      <c r="I896" t="str">
        <f>CONCATENATE(B896,"-",G896)</f>
        <v>2007-ACC</v>
      </c>
      <c r="J896" t="s">
        <v>61</v>
      </c>
      <c r="K896">
        <v>11</v>
      </c>
      <c r="L896">
        <v>3</v>
      </c>
      <c r="M896" s="6">
        <f t="shared" si="27"/>
        <v>0.7857142857142857</v>
      </c>
      <c r="N896" s="3">
        <v>0.25070392513284717</v>
      </c>
      <c r="O896" s="4">
        <v>247.09681111768663</v>
      </c>
      <c r="P896" s="5">
        <v>8</v>
      </c>
      <c r="Q896" s="6">
        <v>0.186</v>
      </c>
      <c r="R896" s="5">
        <v>12</v>
      </c>
      <c r="S896" s="4">
        <v>250.14078502656943</v>
      </c>
      <c r="T896" s="4">
        <v>116.48514079489097</v>
      </c>
      <c r="U896" s="5">
        <v>20</v>
      </c>
      <c r="V896" s="4">
        <v>130.61167032279567</v>
      </c>
      <c r="W896" s="5">
        <v>6</v>
      </c>
      <c r="X896" s="6">
        <v>5.8000000000000003E-2</v>
      </c>
      <c r="Y896" s="5">
        <v>46</v>
      </c>
      <c r="Z896" s="6">
        <v>-0.504</v>
      </c>
      <c r="AA896" s="5">
        <v>7</v>
      </c>
      <c r="AB896" s="3">
        <v>4.8095354438681348E-2</v>
      </c>
      <c r="AC896" s="5">
        <v>38</v>
      </c>
      <c r="AD896" s="3">
        <v>0.16050344004141975</v>
      </c>
      <c r="AE896" s="5">
        <v>5</v>
      </c>
      <c r="AF896" s="3">
        <v>4.2105130652746056E-2</v>
      </c>
      <c r="AG896" s="5">
        <v>1</v>
      </c>
      <c r="AH896" s="6">
        <v>0.53800000000000003</v>
      </c>
      <c r="AI896" s="5">
        <v>13</v>
      </c>
    </row>
    <row r="897" spans="1:35">
      <c r="A897">
        <v>249</v>
      </c>
      <c r="B897">
        <v>2008</v>
      </c>
      <c r="C897">
        <v>32</v>
      </c>
      <c r="D897" t="s">
        <v>195</v>
      </c>
      <c r="E897" s="2" t="str">
        <f t="shared" si="26"/>
        <v>2008-Virginia Tech</v>
      </c>
      <c r="F897" s="2" t="s">
        <v>21</v>
      </c>
      <c r="G897" s="2" t="s">
        <v>59</v>
      </c>
      <c r="H897" s="2" t="s">
        <v>84</v>
      </c>
      <c r="I897" t="str">
        <f>CONCATENATE(B897,"-",G897)</f>
        <v>2008-ACC</v>
      </c>
      <c r="J897" t="s">
        <v>39</v>
      </c>
      <c r="K897">
        <v>10</v>
      </c>
      <c r="L897">
        <v>4</v>
      </c>
      <c r="M897" s="6">
        <f t="shared" si="27"/>
        <v>0.7142857142857143</v>
      </c>
      <c r="N897" s="3">
        <v>0.10512968748763712</v>
      </c>
      <c r="O897" s="4">
        <v>217.13125097682371</v>
      </c>
      <c r="P897" s="5">
        <v>38</v>
      </c>
      <c r="Q897" s="6">
        <v>0.19400000000000001</v>
      </c>
      <c r="R897" s="5">
        <v>9</v>
      </c>
      <c r="S897" s="4">
        <v>221.02593749752742</v>
      </c>
      <c r="T897" s="4">
        <v>102.12849531719162</v>
      </c>
      <c r="U897" s="5">
        <v>60</v>
      </c>
      <c r="V897" s="4">
        <v>115.00275565963207</v>
      </c>
      <c r="W897" s="5">
        <v>23</v>
      </c>
      <c r="X897" s="6">
        <v>0.10100000000000001</v>
      </c>
      <c r="Y897" s="5">
        <v>11</v>
      </c>
      <c r="Z897" s="6">
        <v>-0.41899999999999998</v>
      </c>
      <c r="AA897" s="5">
        <v>10</v>
      </c>
      <c r="AB897" s="3">
        <v>1.4450949008641027E-2</v>
      </c>
      <c r="AC897" s="5">
        <v>56</v>
      </c>
      <c r="AD897" s="3">
        <v>0.1008016546533988</v>
      </c>
      <c r="AE897" s="5">
        <v>18</v>
      </c>
      <c r="AF897" s="3">
        <v>-1.0122916174402691E-2</v>
      </c>
      <c r="AG897" s="5">
        <v>80</v>
      </c>
      <c r="AH897" s="6">
        <v>0.52500000000000002</v>
      </c>
      <c r="AI897" s="5">
        <v>27</v>
      </c>
    </row>
    <row r="898" spans="1:35">
      <c r="A898">
        <v>35</v>
      </c>
      <c r="B898">
        <v>2009</v>
      </c>
      <c r="C898">
        <v>5</v>
      </c>
      <c r="D898" t="s">
        <v>195</v>
      </c>
      <c r="E898" s="2" t="str">
        <f t="shared" ref="E898:E961" si="28">CONCATENATE(B898,"-",D898)</f>
        <v>2009-Virginia Tech</v>
      </c>
      <c r="F898" s="2" t="s">
        <v>21</v>
      </c>
      <c r="G898" s="2" t="s">
        <v>59</v>
      </c>
      <c r="H898" s="2" t="s">
        <v>84</v>
      </c>
      <c r="I898" t="str">
        <f>CONCATENATE(B898,"-",G898)</f>
        <v>2009-ACC</v>
      </c>
      <c r="J898" t="s">
        <v>27</v>
      </c>
      <c r="K898">
        <v>10</v>
      </c>
      <c r="L898">
        <v>3</v>
      </c>
      <c r="M898" s="6">
        <f t="shared" ref="M898:M961" si="29">K898/(K898+L898)</f>
        <v>0.76923076923076927</v>
      </c>
      <c r="N898" s="3">
        <v>0.31497303014517197</v>
      </c>
      <c r="O898" s="4">
        <v>255.37842425368223</v>
      </c>
      <c r="P898" s="5">
        <v>9</v>
      </c>
      <c r="Q898" s="6">
        <v>0.255</v>
      </c>
      <c r="R898" s="5">
        <v>3</v>
      </c>
      <c r="S898" s="4">
        <v>262.9946060290344</v>
      </c>
      <c r="T898" s="4">
        <v>120.12131205378925</v>
      </c>
      <c r="U898" s="5">
        <v>20</v>
      </c>
      <c r="V898" s="4">
        <v>135.25711219989296</v>
      </c>
      <c r="W898" s="5">
        <v>7</v>
      </c>
      <c r="X898" s="6">
        <v>0.42399999999999999</v>
      </c>
      <c r="Y898" s="5">
        <v>11</v>
      </c>
      <c r="Z898" s="6">
        <v>-0.51600000000000001</v>
      </c>
      <c r="AA898" s="5">
        <v>10</v>
      </c>
      <c r="AB898" s="3">
        <v>0.11455547402235858</v>
      </c>
      <c r="AC898" s="5">
        <v>11</v>
      </c>
      <c r="AD898" s="3">
        <v>0.17108890224569367</v>
      </c>
      <c r="AE898" s="5">
        <v>8</v>
      </c>
      <c r="AF898" s="3">
        <v>2.9328653877119686E-2</v>
      </c>
      <c r="AG898" s="5">
        <v>8</v>
      </c>
      <c r="AH898" s="6">
        <v>0.55400000000000005</v>
      </c>
      <c r="AI898" s="5">
        <v>7</v>
      </c>
    </row>
    <row r="899" spans="1:35">
      <c r="A899">
        <v>64</v>
      </c>
      <c r="B899">
        <v>2010</v>
      </c>
      <c r="C899">
        <v>10</v>
      </c>
      <c r="D899" t="s">
        <v>195</v>
      </c>
      <c r="E899" s="2" t="str">
        <f t="shared" si="28"/>
        <v>2010-Virginia Tech</v>
      </c>
      <c r="F899" s="2" t="s">
        <v>21</v>
      </c>
      <c r="G899" s="2" t="s">
        <v>59</v>
      </c>
      <c r="H899" s="2" t="s">
        <v>84</v>
      </c>
      <c r="I899" t="str">
        <f>CONCATENATE(B899,"-",G899)</f>
        <v>2010-ACC</v>
      </c>
      <c r="J899" t="s">
        <v>61</v>
      </c>
      <c r="K899">
        <v>11</v>
      </c>
      <c r="L899">
        <v>3</v>
      </c>
      <c r="M899" s="6">
        <f t="shared" si="29"/>
        <v>0.7857142857142857</v>
      </c>
      <c r="N899" s="3">
        <v>0.25292250110481673</v>
      </c>
      <c r="O899" s="4">
        <v>241.73821667605179</v>
      </c>
      <c r="P899" s="5">
        <v>13</v>
      </c>
      <c r="Q899" s="6">
        <v>0.249</v>
      </c>
      <c r="R899" s="5">
        <v>5</v>
      </c>
      <c r="S899" s="4">
        <v>250.58450022096335</v>
      </c>
      <c r="T899" s="4">
        <v>127.76721843876051</v>
      </c>
      <c r="U899" s="5">
        <v>7</v>
      </c>
      <c r="V899" s="4">
        <v>113.9709982372913</v>
      </c>
      <c r="W899" s="5">
        <v>23</v>
      </c>
      <c r="X899" s="6">
        <v>0.40600000000000003</v>
      </c>
      <c r="Y899" s="5">
        <v>11</v>
      </c>
      <c r="Z899" s="6">
        <v>-0.29299999999999998</v>
      </c>
      <c r="AA899" s="5">
        <v>27</v>
      </c>
      <c r="AB899" s="3">
        <v>0.13672263605888904</v>
      </c>
      <c r="AC899" s="5">
        <v>7</v>
      </c>
      <c r="AD899" s="3">
        <v>7.9234302723872593E-2</v>
      </c>
      <c r="AE899" s="5">
        <v>25</v>
      </c>
      <c r="AF899" s="3">
        <v>3.6965562322055133E-2</v>
      </c>
      <c r="AG899" s="5">
        <v>1</v>
      </c>
      <c r="AH899" s="6">
        <v>0.56399999999999995</v>
      </c>
      <c r="AI899" s="5">
        <v>3</v>
      </c>
    </row>
    <row r="900" spans="1:35">
      <c r="A900">
        <v>194</v>
      </c>
      <c r="B900">
        <v>2011</v>
      </c>
      <c r="C900">
        <v>24</v>
      </c>
      <c r="D900" t="s">
        <v>195</v>
      </c>
      <c r="E900" s="2" t="str">
        <f t="shared" si="28"/>
        <v>2011-Virginia Tech</v>
      </c>
      <c r="F900" s="2" t="s">
        <v>21</v>
      </c>
      <c r="G900" s="2" t="s">
        <v>59</v>
      </c>
      <c r="H900" s="2" t="s">
        <v>84</v>
      </c>
      <c r="I900" t="str">
        <f>CONCATENATE(B900,"-",G900)</f>
        <v>2011-ACC</v>
      </c>
      <c r="J900" s="4" t="s">
        <v>61</v>
      </c>
      <c r="K900">
        <v>11</v>
      </c>
      <c r="L900">
        <v>3</v>
      </c>
      <c r="M900" s="6">
        <f t="shared" si="29"/>
        <v>0.7857142857142857</v>
      </c>
      <c r="N900" s="3">
        <v>0.14001032069273037</v>
      </c>
      <c r="O900" s="4">
        <v>229.47118006416974</v>
      </c>
      <c r="P900" s="5">
        <v>23</v>
      </c>
      <c r="Q900" s="6">
        <v>0.11700000000000001</v>
      </c>
      <c r="R900" s="5">
        <v>27</v>
      </c>
      <c r="S900" s="4">
        <v>228.00206413854607</v>
      </c>
      <c r="T900" s="4">
        <v>107.50476492511694</v>
      </c>
      <c r="U900" s="5">
        <v>45</v>
      </c>
      <c r="V900" s="4">
        <v>121.96641513905277</v>
      </c>
      <c r="W900" s="5">
        <v>17</v>
      </c>
      <c r="X900" s="6">
        <v>0.19600000000000001</v>
      </c>
      <c r="Y900" s="5">
        <v>35</v>
      </c>
      <c r="Z900" s="6">
        <v>-0.28599999999999998</v>
      </c>
      <c r="AA900" s="5">
        <v>31</v>
      </c>
      <c r="AB900" s="3">
        <v>4.7579311379001371E-2</v>
      </c>
      <c r="AC900" s="5">
        <v>38</v>
      </c>
      <c r="AD900" s="3">
        <v>9.4730258885978039E-2</v>
      </c>
      <c r="AE900" s="5">
        <v>21</v>
      </c>
      <c r="AF900" s="3">
        <v>-2.2992495722490703E-3</v>
      </c>
      <c r="AG900" s="5">
        <v>68</v>
      </c>
      <c r="AH900" s="6">
        <v>0.504</v>
      </c>
      <c r="AI900" s="5">
        <v>52</v>
      </c>
    </row>
    <row r="901" spans="1:35">
      <c r="A901">
        <v>227</v>
      </c>
      <c r="B901">
        <v>2012</v>
      </c>
      <c r="C901">
        <v>43</v>
      </c>
      <c r="D901" t="s">
        <v>195</v>
      </c>
      <c r="E901" s="2" t="str">
        <f t="shared" si="28"/>
        <v>2012-Virginia Tech</v>
      </c>
      <c r="F901" s="2" t="s">
        <v>21</v>
      </c>
      <c r="G901" s="2" t="s">
        <v>59</v>
      </c>
      <c r="H901" s="2" t="s">
        <v>84</v>
      </c>
      <c r="I901" t="str">
        <f>CONCATENATE(B901,"-",G901)</f>
        <v>2012-ACC</v>
      </c>
      <c r="J901" s="4" t="s">
        <v>12</v>
      </c>
      <c r="K901">
        <v>7</v>
      </c>
      <c r="L901">
        <v>6</v>
      </c>
      <c r="M901" s="6">
        <f t="shared" si="29"/>
        <v>0.53846153846153844</v>
      </c>
      <c r="N901" s="3">
        <v>7.5676056829399499E-2</v>
      </c>
      <c r="O901" s="4">
        <v>216.25161979810062</v>
      </c>
      <c r="P901" s="5">
        <v>43</v>
      </c>
      <c r="Q901" s="6">
        <v>4.8000000000000001E-2</v>
      </c>
      <c r="R901" s="5">
        <v>49</v>
      </c>
      <c r="S901" s="4">
        <v>215.13521136587991</v>
      </c>
      <c r="T901" s="4">
        <v>96.546414682221268</v>
      </c>
      <c r="U901" s="5">
        <v>68</v>
      </c>
      <c r="V901" s="4">
        <v>119.70520511587937</v>
      </c>
      <c r="W901" s="5">
        <v>19</v>
      </c>
      <c r="X901" s="6">
        <v>-8.5000000000000006E-2</v>
      </c>
      <c r="Y901" s="5">
        <v>69</v>
      </c>
      <c r="Z901" s="6">
        <v>-0.375</v>
      </c>
      <c r="AA901" s="5">
        <v>24</v>
      </c>
      <c r="AB901" s="3">
        <v>-3.2178850422744348E-2</v>
      </c>
      <c r="AC901" s="5">
        <v>75</v>
      </c>
      <c r="AD901" s="3">
        <v>0.10831584984976798</v>
      </c>
      <c r="AE901" s="5">
        <v>22</v>
      </c>
      <c r="AF901" s="3">
        <v>-4.6094259762413144E-4</v>
      </c>
      <c r="AG901" s="5">
        <v>62</v>
      </c>
      <c r="AH901" s="6">
        <v>0.47699999999999998</v>
      </c>
      <c r="AI901" s="5">
        <v>93</v>
      </c>
    </row>
    <row r="902" spans="1:35">
      <c r="A902">
        <v>478</v>
      </c>
      <c r="B902">
        <v>2005</v>
      </c>
      <c r="C902">
        <v>62</v>
      </c>
      <c r="D902" t="s">
        <v>196</v>
      </c>
      <c r="E902" s="2" t="str">
        <f t="shared" si="28"/>
        <v>2005-Wake Forest</v>
      </c>
      <c r="F902" s="2" t="s">
        <v>21</v>
      </c>
      <c r="G902" s="2" t="s">
        <v>59</v>
      </c>
      <c r="H902" s="2" t="s">
        <v>59</v>
      </c>
      <c r="I902" t="str">
        <f>CONCATENATE(B902,"-",G902)</f>
        <v>2005-ACC</v>
      </c>
      <c r="J902" t="s">
        <v>8</v>
      </c>
      <c r="K902">
        <v>4</v>
      </c>
      <c r="L902">
        <v>7</v>
      </c>
      <c r="M902" s="6">
        <f t="shared" si="29"/>
        <v>0.36363636363636365</v>
      </c>
      <c r="N902" s="3">
        <v>-3.4351808905172731E-3</v>
      </c>
      <c r="O902" s="4">
        <v>196.22698171892756</v>
      </c>
      <c r="P902" s="5">
        <v>74</v>
      </c>
      <c r="Q902" s="6">
        <v>3.513481990231767E-2</v>
      </c>
      <c r="R902" s="5">
        <v>44</v>
      </c>
      <c r="S902" s="4">
        <v>199.31296382189655</v>
      </c>
      <c r="T902" s="4">
        <v>101.86363119313503</v>
      </c>
      <c r="U902" s="5">
        <v>64</v>
      </c>
      <c r="V902" s="4">
        <v>94.363350525792526</v>
      </c>
      <c r="W902" s="5">
        <v>77</v>
      </c>
      <c r="X902" s="6"/>
      <c r="Y902" s="5"/>
      <c r="Z902" s="6"/>
      <c r="AA902" s="5"/>
      <c r="AB902" s="3"/>
      <c r="AC902" s="5"/>
      <c r="AD902" s="3"/>
      <c r="AE902" s="5"/>
      <c r="AF902" s="3"/>
      <c r="AG902" s="5"/>
      <c r="AH902" s="6"/>
      <c r="AI902" s="5"/>
    </row>
    <row r="903" spans="1:35">
      <c r="A903">
        <v>263</v>
      </c>
      <c r="B903">
        <v>2006</v>
      </c>
      <c r="C903">
        <v>30</v>
      </c>
      <c r="D903" t="s">
        <v>196</v>
      </c>
      <c r="E903" s="2" t="str">
        <f t="shared" si="28"/>
        <v>2006-Wake Forest</v>
      </c>
      <c r="F903" s="2" t="s">
        <v>21</v>
      </c>
      <c r="G903" s="2" t="s">
        <v>59</v>
      </c>
      <c r="H903" s="2" t="s">
        <v>60</v>
      </c>
      <c r="I903" t="str">
        <f>CONCATENATE(B903,"-",G903)</f>
        <v>2006-ACC</v>
      </c>
      <c r="J903" t="s">
        <v>61</v>
      </c>
      <c r="K903">
        <v>11</v>
      </c>
      <c r="L903">
        <v>3</v>
      </c>
      <c r="M903" s="6">
        <f t="shared" si="29"/>
        <v>0.7857142857142857</v>
      </c>
      <c r="N903" s="3">
        <v>9.9438342219643372E-2</v>
      </c>
      <c r="O903" s="4">
        <v>213.79619736553258</v>
      </c>
      <c r="P903" s="5">
        <v>48</v>
      </c>
      <c r="Q903" s="6">
        <v>0.16000376592057303</v>
      </c>
      <c r="R903" s="5">
        <v>22</v>
      </c>
      <c r="S903" s="4">
        <v>219.88766844392867</v>
      </c>
      <c r="T903" s="4">
        <v>108.1753764427929</v>
      </c>
      <c r="U903" s="5">
        <v>42</v>
      </c>
      <c r="V903" s="4">
        <v>105.62082092273965</v>
      </c>
      <c r="W903" s="5">
        <v>47</v>
      </c>
    </row>
    <row r="904" spans="1:35">
      <c r="A904">
        <v>329</v>
      </c>
      <c r="B904">
        <v>2007</v>
      </c>
      <c r="C904">
        <v>45</v>
      </c>
      <c r="D904" t="s">
        <v>196</v>
      </c>
      <c r="E904" s="2" t="str">
        <f t="shared" si="28"/>
        <v>2007-Wake Forest</v>
      </c>
      <c r="F904" s="2" t="s">
        <v>21</v>
      </c>
      <c r="G904" s="2" t="s">
        <v>59</v>
      </c>
      <c r="H904" s="2" t="s">
        <v>60</v>
      </c>
      <c r="I904" t="str">
        <f>CONCATENATE(B904,"-",G904)</f>
        <v>2007-ACC</v>
      </c>
      <c r="J904" t="s">
        <v>10</v>
      </c>
      <c r="K904">
        <v>9</v>
      </c>
      <c r="L904">
        <v>4</v>
      </c>
      <c r="M904" s="6">
        <f t="shared" si="29"/>
        <v>0.69230769230769229</v>
      </c>
      <c r="N904" s="3">
        <v>6.4612027465377059E-2</v>
      </c>
      <c r="O904" s="4">
        <v>205.53301701642692</v>
      </c>
      <c r="P904" s="5">
        <v>59</v>
      </c>
      <c r="Q904" s="6">
        <v>9.0999999999999998E-2</v>
      </c>
      <c r="R904" s="5">
        <v>34</v>
      </c>
      <c r="S904" s="4">
        <v>212.92240549307542</v>
      </c>
      <c r="T904" s="4">
        <v>96.583666412821188</v>
      </c>
      <c r="U904" s="5">
        <v>76</v>
      </c>
      <c r="V904" s="4">
        <v>108.94935060360577</v>
      </c>
      <c r="W904" s="5">
        <v>37</v>
      </c>
      <c r="X904" s="6">
        <v>-4.2000000000000003E-2</v>
      </c>
      <c r="Y904" s="5">
        <v>62</v>
      </c>
      <c r="Z904" s="6">
        <v>-0.27200000000000002</v>
      </c>
      <c r="AA904" s="5">
        <v>29</v>
      </c>
      <c r="AB904" s="3">
        <v>-2.3378164624017362E-2</v>
      </c>
      <c r="AC904" s="5">
        <v>69</v>
      </c>
      <c r="AD904" s="3">
        <v>6.225988257050339E-2</v>
      </c>
      <c r="AE904" s="5">
        <v>33</v>
      </c>
      <c r="AF904" s="3">
        <v>2.5730309518891031E-2</v>
      </c>
      <c r="AG904" s="5">
        <v>12</v>
      </c>
      <c r="AH904" s="6">
        <v>0.55200000000000005</v>
      </c>
      <c r="AI904" s="5">
        <v>3</v>
      </c>
    </row>
    <row r="905" spans="1:35">
      <c r="A905">
        <v>226</v>
      </c>
      <c r="B905">
        <v>2008</v>
      </c>
      <c r="C905">
        <v>28</v>
      </c>
      <c r="D905" t="s">
        <v>196</v>
      </c>
      <c r="E905" s="2" t="str">
        <f t="shared" si="28"/>
        <v>2008-Wake Forest</v>
      </c>
      <c r="F905" s="2" t="s">
        <v>21</v>
      </c>
      <c r="G905" s="2" t="s">
        <v>59</v>
      </c>
      <c r="H905" s="2" t="s">
        <v>60</v>
      </c>
      <c r="I905" t="str">
        <f>CONCATENATE(B905,"-",G905)</f>
        <v>2008-ACC</v>
      </c>
      <c r="J905" t="s">
        <v>11</v>
      </c>
      <c r="K905">
        <v>8</v>
      </c>
      <c r="L905">
        <v>5</v>
      </c>
      <c r="M905" s="6">
        <f t="shared" si="29"/>
        <v>0.61538461538461542</v>
      </c>
      <c r="N905" s="3">
        <v>0.11897951050662806</v>
      </c>
      <c r="O905" s="4">
        <v>213.95584117744076</v>
      </c>
      <c r="P905" s="5">
        <v>41</v>
      </c>
      <c r="Q905" s="6">
        <v>0.156</v>
      </c>
      <c r="R905" s="5">
        <v>18</v>
      </c>
      <c r="S905" s="4">
        <v>223.79590210132562</v>
      </c>
      <c r="T905" s="4">
        <v>95.62577265997767</v>
      </c>
      <c r="U905" s="5">
        <v>79</v>
      </c>
      <c r="V905" s="4">
        <v>118.33006851746309</v>
      </c>
      <c r="W905" s="5">
        <v>15</v>
      </c>
      <c r="X905" s="6">
        <v>-3.1E-2</v>
      </c>
      <c r="Y905" s="5">
        <v>22</v>
      </c>
      <c r="Z905" s="6">
        <v>-0.55600000000000005</v>
      </c>
      <c r="AA905" s="5">
        <v>53</v>
      </c>
      <c r="AB905" s="3">
        <v>-2.5468049444178346E-2</v>
      </c>
      <c r="AC905" s="5">
        <v>71</v>
      </c>
      <c r="AD905" s="3">
        <v>0.13278812971421758</v>
      </c>
      <c r="AE905" s="5">
        <v>11</v>
      </c>
      <c r="AF905" s="3">
        <v>1.1659430236588825E-2</v>
      </c>
      <c r="AG905" s="5">
        <v>32</v>
      </c>
      <c r="AH905" s="6">
        <v>0.55600000000000005</v>
      </c>
      <c r="AI905" s="5">
        <v>5</v>
      </c>
    </row>
    <row r="906" spans="1:35">
      <c r="A906">
        <v>318</v>
      </c>
      <c r="B906">
        <v>2009</v>
      </c>
      <c r="C906">
        <v>43</v>
      </c>
      <c r="D906" t="s">
        <v>196</v>
      </c>
      <c r="E906" s="2" t="str">
        <f t="shared" si="28"/>
        <v>2009-Wake Forest</v>
      </c>
      <c r="F906" s="2" t="s">
        <v>21</v>
      </c>
      <c r="G906" s="2" t="s">
        <v>59</v>
      </c>
      <c r="H906" s="2" t="s">
        <v>60</v>
      </c>
      <c r="I906" t="str">
        <f>CONCATENATE(B906,"-",G906)</f>
        <v>2009-ACC</v>
      </c>
      <c r="J906" t="s">
        <v>17</v>
      </c>
      <c r="K906">
        <v>5</v>
      </c>
      <c r="L906">
        <v>7</v>
      </c>
      <c r="M906" s="6">
        <f t="shared" si="29"/>
        <v>0.41666666666666669</v>
      </c>
      <c r="N906" s="3">
        <v>7.0790767222979417E-2</v>
      </c>
      <c r="O906" s="4">
        <v>221.80171052714275</v>
      </c>
      <c r="P906" s="5">
        <v>36</v>
      </c>
      <c r="Q906" s="6">
        <v>4.9000000000000002E-2</v>
      </c>
      <c r="R906" s="5">
        <v>46</v>
      </c>
      <c r="S906" s="4">
        <v>214.15815344459588</v>
      </c>
      <c r="T906" s="4">
        <v>125.35426414746372</v>
      </c>
      <c r="U906" s="5">
        <v>7</v>
      </c>
      <c r="V906" s="4">
        <v>96.447446379679036</v>
      </c>
      <c r="W906" s="5">
        <v>65</v>
      </c>
      <c r="X906" s="6">
        <v>0.27400000000000002</v>
      </c>
      <c r="Y906" s="5">
        <v>22</v>
      </c>
      <c r="Z906" s="6">
        <v>-3.1E-2</v>
      </c>
      <c r="AA906" s="5">
        <v>53</v>
      </c>
      <c r="AB906" s="3">
        <v>0.10364038953268996</v>
      </c>
      <c r="AC906" s="5">
        <v>15</v>
      </c>
      <c r="AD906" s="3">
        <v>-1.5356369712993232E-2</v>
      </c>
      <c r="AE906" s="5">
        <v>65</v>
      </c>
      <c r="AF906" s="3">
        <v>-1.7493252596717312E-2</v>
      </c>
      <c r="AG906" s="5">
        <v>97</v>
      </c>
      <c r="AH906" s="6">
        <v>0.505</v>
      </c>
      <c r="AI906" s="5">
        <v>51</v>
      </c>
    </row>
    <row r="907" spans="1:35">
      <c r="A907">
        <v>816</v>
      </c>
      <c r="B907">
        <v>2010</v>
      </c>
      <c r="C907">
        <v>103</v>
      </c>
      <c r="D907" t="s">
        <v>196</v>
      </c>
      <c r="E907" s="2" t="str">
        <f t="shared" si="28"/>
        <v>2010-Wake Forest</v>
      </c>
      <c r="F907" s="2" t="s">
        <v>21</v>
      </c>
      <c r="G907" s="2" t="s">
        <v>59</v>
      </c>
      <c r="H907" s="2" t="s">
        <v>60</v>
      </c>
      <c r="I907" t="str">
        <f>CONCATENATE(B907,"-",G907)</f>
        <v>2010-ACC</v>
      </c>
      <c r="J907" t="s">
        <v>18</v>
      </c>
      <c r="K907">
        <v>3</v>
      </c>
      <c r="L907">
        <v>9</v>
      </c>
      <c r="M907" s="6">
        <f t="shared" si="29"/>
        <v>0.25</v>
      </c>
      <c r="N907" s="3">
        <v>-0.17321862671335628</v>
      </c>
      <c r="O907" s="4">
        <v>178.56578759928627</v>
      </c>
      <c r="P907" s="5">
        <v>97</v>
      </c>
      <c r="Q907" s="6">
        <v>-0.161</v>
      </c>
      <c r="R907" s="5">
        <v>105</v>
      </c>
      <c r="S907" s="4">
        <v>165.35627465732875</v>
      </c>
      <c r="T907" s="4">
        <v>89.318347096549203</v>
      </c>
      <c r="U907" s="5">
        <v>90</v>
      </c>
      <c r="V907" s="4">
        <v>89.247440502737064</v>
      </c>
      <c r="W907" s="5">
        <v>91</v>
      </c>
      <c r="X907" s="6">
        <v>-0.27300000000000002</v>
      </c>
      <c r="Y907" s="5">
        <v>99</v>
      </c>
      <c r="Z907" s="6">
        <v>0.22500000000000001</v>
      </c>
      <c r="AA907" s="5">
        <v>93</v>
      </c>
      <c r="AB907" s="3">
        <v>-8.2593910320040598E-2</v>
      </c>
      <c r="AC907" s="5">
        <v>97</v>
      </c>
      <c r="AD907" s="3">
        <v>-7.5286896815866075E-2</v>
      </c>
      <c r="AE907" s="5">
        <v>98</v>
      </c>
      <c r="AF907" s="3">
        <v>-1.5337819577449596E-2</v>
      </c>
      <c r="AG907" s="5">
        <v>93</v>
      </c>
      <c r="AH907" s="6">
        <v>0.45900000000000002</v>
      </c>
      <c r="AI907" s="5">
        <v>108</v>
      </c>
    </row>
    <row r="908" spans="1:35">
      <c r="A908">
        <v>493</v>
      </c>
      <c r="B908">
        <v>2011</v>
      </c>
      <c r="C908">
        <v>64</v>
      </c>
      <c r="D908" t="s">
        <v>196</v>
      </c>
      <c r="E908" s="2" t="str">
        <f t="shared" si="28"/>
        <v>2011-Wake Forest</v>
      </c>
      <c r="F908" s="2" t="s">
        <v>21</v>
      </c>
      <c r="G908" s="2" t="s">
        <v>59</v>
      </c>
      <c r="H908" s="2" t="s">
        <v>60</v>
      </c>
      <c r="I908" t="str">
        <f>CONCATENATE(B908,"-",G908)</f>
        <v>2011-ACC</v>
      </c>
      <c r="J908" s="4" t="s">
        <v>13</v>
      </c>
      <c r="K908">
        <v>6</v>
      </c>
      <c r="L908">
        <v>7</v>
      </c>
      <c r="M908" s="6">
        <f t="shared" si="29"/>
        <v>0.46153846153846156</v>
      </c>
      <c r="N908" s="3">
        <v>-1.3281177157288725E-2</v>
      </c>
      <c r="O908" s="4">
        <v>193.9660483722846</v>
      </c>
      <c r="P908" s="5">
        <v>78</v>
      </c>
      <c r="Q908" s="6">
        <v>1.4999999999999999E-2</v>
      </c>
      <c r="R908" s="5">
        <v>55</v>
      </c>
      <c r="S908" s="4">
        <v>197.34376456854224</v>
      </c>
      <c r="T908" s="4">
        <v>100.79281828865416</v>
      </c>
      <c r="U908" s="5">
        <v>60</v>
      </c>
      <c r="V908" s="4">
        <v>93.173230083630457</v>
      </c>
      <c r="W908" s="5">
        <v>83</v>
      </c>
      <c r="X908" s="6">
        <v>0.17799999999999999</v>
      </c>
      <c r="Y908" s="5">
        <v>36</v>
      </c>
      <c r="Z908" s="6">
        <v>1.2E-2</v>
      </c>
      <c r="AA908" s="5">
        <v>62</v>
      </c>
      <c r="AB908" s="3">
        <v>2.6046346747612088E-2</v>
      </c>
      <c r="AC908" s="5">
        <v>47</v>
      </c>
      <c r="AD908" s="3">
        <v>-3.2811167297294455E-2</v>
      </c>
      <c r="AE908" s="5">
        <v>69</v>
      </c>
      <c r="AF908" s="3">
        <v>-6.5163566076063585E-3</v>
      </c>
      <c r="AG908" s="5">
        <v>79</v>
      </c>
      <c r="AH908" s="6">
        <v>0.48299999999999998</v>
      </c>
      <c r="AI908" s="5">
        <v>83</v>
      </c>
    </row>
    <row r="909" spans="1:35">
      <c r="A909">
        <v>247</v>
      </c>
      <c r="B909">
        <v>2012</v>
      </c>
      <c r="C909">
        <v>107</v>
      </c>
      <c r="D909" t="s">
        <v>196</v>
      </c>
      <c r="E909" s="2" t="str">
        <f t="shared" si="28"/>
        <v>2012-Wake Forest</v>
      </c>
      <c r="F909" s="2" t="s">
        <v>21</v>
      </c>
      <c r="G909" s="2" t="s">
        <v>59</v>
      </c>
      <c r="H909" s="2" t="s">
        <v>60</v>
      </c>
      <c r="I909" t="str">
        <f>CONCATENATE(B909,"-",G909)</f>
        <v>2012-ACC</v>
      </c>
      <c r="J909" s="4" t="s">
        <v>17</v>
      </c>
      <c r="K909">
        <v>5</v>
      </c>
      <c r="L909">
        <v>7</v>
      </c>
      <c r="M909" s="6">
        <f t="shared" si="29"/>
        <v>0.41666666666666669</v>
      </c>
      <c r="N909" s="3">
        <v>-0.1913234820305002</v>
      </c>
      <c r="O909" s="4">
        <v>174.88229586714749</v>
      </c>
      <c r="P909" s="5">
        <v>110</v>
      </c>
      <c r="Q909" s="6">
        <v>-0.152</v>
      </c>
      <c r="R909" s="5">
        <v>102</v>
      </c>
      <c r="S909" s="4">
        <v>161.73530359389997</v>
      </c>
      <c r="T909" s="4">
        <v>84.171097974269685</v>
      </c>
      <c r="U909" s="5">
        <v>113</v>
      </c>
      <c r="V909" s="4">
        <v>90.711197892877792</v>
      </c>
      <c r="W909" s="5">
        <v>90</v>
      </c>
      <c r="X909" s="6">
        <v>-0.38700000000000001</v>
      </c>
      <c r="Y909" s="5">
        <v>112</v>
      </c>
      <c r="Z909" s="6">
        <v>5.0999999999999997E-2</v>
      </c>
      <c r="AA909" s="5">
        <v>67</v>
      </c>
      <c r="AB909" s="3">
        <v>-0.11664008262494598</v>
      </c>
      <c r="AC909" s="5">
        <v>113</v>
      </c>
      <c r="AD909" s="3">
        <v>-4.2379005688729987E-2</v>
      </c>
      <c r="AE909" s="5">
        <v>77</v>
      </c>
      <c r="AF909" s="3">
        <v>-3.2304393716824253E-2</v>
      </c>
      <c r="AG909" s="5">
        <v>117</v>
      </c>
      <c r="AH909" s="6">
        <v>0.46300000000000002</v>
      </c>
      <c r="AI909" s="5">
        <v>103</v>
      </c>
    </row>
    <row r="910" spans="1:35">
      <c r="A910">
        <v>574</v>
      </c>
      <c r="B910">
        <v>2005</v>
      </c>
      <c r="C910">
        <v>78</v>
      </c>
      <c r="D910" t="s">
        <v>197</v>
      </c>
      <c r="E910" s="2" t="str">
        <f t="shared" si="28"/>
        <v>2005-Washington</v>
      </c>
      <c r="F910" s="2" t="s">
        <v>21</v>
      </c>
      <c r="G910" s="2" t="s">
        <v>31</v>
      </c>
      <c r="H910" s="2" t="s">
        <v>31</v>
      </c>
      <c r="I910" t="str">
        <f>CONCATENATE(B910,"-",G910)</f>
        <v>2005-Pac-10</v>
      </c>
      <c r="J910" t="s">
        <v>91</v>
      </c>
      <c r="K910">
        <v>2</v>
      </c>
      <c r="L910">
        <v>9</v>
      </c>
      <c r="M910" s="6">
        <f t="shared" si="29"/>
        <v>0.18181818181818182</v>
      </c>
      <c r="N910" s="3">
        <v>-5.2338351451784601E-2</v>
      </c>
      <c r="O910" s="4">
        <v>198.37058046851863</v>
      </c>
      <c r="P910" s="5">
        <v>67</v>
      </c>
      <c r="Q910" s="6">
        <v>-7.3136730829361146E-2</v>
      </c>
      <c r="R910" s="5">
        <v>83</v>
      </c>
      <c r="S910" s="4">
        <v>189.53232970964308</v>
      </c>
      <c r="T910" s="4">
        <v>94.653187006903337</v>
      </c>
      <c r="U910" s="5">
        <v>81</v>
      </c>
      <c r="V910" s="4">
        <v>103.7173934616153</v>
      </c>
      <c r="W910" s="5">
        <v>47</v>
      </c>
      <c r="X910" s="6"/>
      <c r="Y910" s="5"/>
      <c r="Z910" s="6"/>
      <c r="AA910" s="5"/>
      <c r="AB910" s="3"/>
      <c r="AC910" s="5"/>
      <c r="AD910" s="3"/>
      <c r="AE910" s="5"/>
      <c r="AF910" s="3"/>
      <c r="AG910" s="5"/>
      <c r="AH910" s="6"/>
      <c r="AI910" s="5"/>
    </row>
    <row r="911" spans="1:35">
      <c r="A911">
        <v>491</v>
      </c>
      <c r="B911">
        <v>2006</v>
      </c>
      <c r="C911">
        <v>60</v>
      </c>
      <c r="D911" t="s">
        <v>197</v>
      </c>
      <c r="E911" s="2" t="str">
        <f t="shared" si="28"/>
        <v>2006-Washington</v>
      </c>
      <c r="F911" s="2" t="s">
        <v>21</v>
      </c>
      <c r="G911" s="2" t="s">
        <v>31</v>
      </c>
      <c r="H911" s="2" t="s">
        <v>31</v>
      </c>
      <c r="I911" t="str">
        <f>CONCATENATE(B911,"-",G911)</f>
        <v>2006-Pac-10</v>
      </c>
      <c r="J911" t="s">
        <v>17</v>
      </c>
      <c r="K911">
        <v>5</v>
      </c>
      <c r="L911">
        <v>7</v>
      </c>
      <c r="M911" s="6">
        <f t="shared" si="29"/>
        <v>0.41666666666666669</v>
      </c>
      <c r="N911" s="3">
        <v>-1.2418087280606756E-2</v>
      </c>
      <c r="O911" s="4">
        <v>192.60172076012699</v>
      </c>
      <c r="P911" s="5">
        <v>71</v>
      </c>
      <c r="Q911" s="6">
        <v>3.9278556087138969E-2</v>
      </c>
      <c r="R911" s="5">
        <v>48</v>
      </c>
      <c r="S911" s="4">
        <v>197.51638254387865</v>
      </c>
      <c r="T911" s="4">
        <v>95.245845821479975</v>
      </c>
      <c r="U911" s="5">
        <v>75</v>
      </c>
      <c r="V911" s="4">
        <v>97.35587493864702</v>
      </c>
      <c r="W911" s="5">
        <v>65</v>
      </c>
    </row>
    <row r="912" spans="1:35">
      <c r="A912">
        <v>365</v>
      </c>
      <c r="B912">
        <v>2007</v>
      </c>
      <c r="C912">
        <v>50</v>
      </c>
      <c r="D912" t="s">
        <v>197</v>
      </c>
      <c r="E912" s="2" t="str">
        <f t="shared" si="28"/>
        <v>2007-Washington</v>
      </c>
      <c r="F912" s="2" t="s">
        <v>21</v>
      </c>
      <c r="G912" s="2" t="s">
        <v>31</v>
      </c>
      <c r="H912" s="2" t="s">
        <v>31</v>
      </c>
      <c r="I912" t="str">
        <f>CONCATENATE(B912,"-",G912)</f>
        <v>2007-Pac-10</v>
      </c>
      <c r="J912" t="s">
        <v>95</v>
      </c>
      <c r="K912">
        <v>4</v>
      </c>
      <c r="L912">
        <v>9</v>
      </c>
      <c r="M912" s="6">
        <f t="shared" si="29"/>
        <v>0.30769230769230771</v>
      </c>
      <c r="N912" s="3">
        <v>4.7414364503977534E-2</v>
      </c>
      <c r="O912" s="4">
        <v>208.44380826500424</v>
      </c>
      <c r="P912" s="5">
        <v>54</v>
      </c>
      <c r="Q912" s="6">
        <v>7.3999999999999996E-2</v>
      </c>
      <c r="R912" s="5">
        <v>40</v>
      </c>
      <c r="S912" s="4">
        <v>209.48287290079551</v>
      </c>
      <c r="T912" s="4">
        <v>111.14135326038188</v>
      </c>
      <c r="U912" s="5">
        <v>37</v>
      </c>
      <c r="V912" s="4">
        <v>97.302455004622374</v>
      </c>
      <c r="W912" s="5">
        <v>72</v>
      </c>
      <c r="X912" s="6">
        <v>0.23899999999999999</v>
      </c>
      <c r="Y912" s="5">
        <v>25</v>
      </c>
      <c r="Z912" s="6">
        <v>1.0999999999999999E-2</v>
      </c>
      <c r="AA912" s="5">
        <v>58</v>
      </c>
      <c r="AB912" s="3">
        <v>6.3753494446428319E-2</v>
      </c>
      <c r="AC912" s="5">
        <v>30</v>
      </c>
      <c r="AD912" s="3">
        <v>-1.712147043457923E-2</v>
      </c>
      <c r="AE912" s="5">
        <v>64</v>
      </c>
      <c r="AF912" s="3">
        <v>7.8234049212844929E-4</v>
      </c>
      <c r="AG912" s="5">
        <v>65</v>
      </c>
      <c r="AH912" s="6">
        <v>0.51100000000000001</v>
      </c>
      <c r="AI912" s="5">
        <v>38</v>
      </c>
    </row>
    <row r="913" spans="1:35">
      <c r="A913">
        <v>934</v>
      </c>
      <c r="B913">
        <v>2008</v>
      </c>
      <c r="C913">
        <v>117</v>
      </c>
      <c r="D913" t="s">
        <v>197</v>
      </c>
      <c r="E913" s="2" t="str">
        <f t="shared" si="28"/>
        <v>2008-Washington</v>
      </c>
      <c r="F913" s="2" t="s">
        <v>21</v>
      </c>
      <c r="G913" s="2" t="s">
        <v>31</v>
      </c>
      <c r="H913" s="2" t="s">
        <v>31</v>
      </c>
      <c r="I913" t="str">
        <f>CONCATENATE(B913,"-",G913)</f>
        <v>2008-Pac-10</v>
      </c>
      <c r="J913" t="s">
        <v>85</v>
      </c>
      <c r="K913">
        <v>0</v>
      </c>
      <c r="L913">
        <v>12</v>
      </c>
      <c r="M913" s="6">
        <f t="shared" si="29"/>
        <v>0</v>
      </c>
      <c r="N913" s="3">
        <v>-0.28360295038331668</v>
      </c>
      <c r="O913" s="4">
        <v>159.29710067157248</v>
      </c>
      <c r="P913" s="5">
        <v>116</v>
      </c>
      <c r="Q913" s="6">
        <v>-0.25600000000000001</v>
      </c>
      <c r="R913" s="5">
        <v>117</v>
      </c>
      <c r="S913" s="4">
        <v>143.27940992333666</v>
      </c>
      <c r="T913" s="4">
        <v>78.495211011095947</v>
      </c>
      <c r="U913" s="5">
        <v>115</v>
      </c>
      <c r="V913" s="4">
        <v>80.801889660476533</v>
      </c>
      <c r="W913" s="5">
        <v>116</v>
      </c>
      <c r="X913" s="6">
        <v>-0.379</v>
      </c>
      <c r="Y913" s="5">
        <v>41</v>
      </c>
      <c r="Z913" s="6">
        <v>0.439</v>
      </c>
      <c r="AA913" s="5">
        <v>66</v>
      </c>
      <c r="AB913" s="3">
        <v>-0.13067354224388517</v>
      </c>
      <c r="AC913" s="5">
        <v>115</v>
      </c>
      <c r="AD913" s="3">
        <v>-0.13585702967069679</v>
      </c>
      <c r="AE913" s="5">
        <v>115</v>
      </c>
      <c r="AF913" s="3">
        <v>-1.7072378468734696E-2</v>
      </c>
      <c r="AG913" s="5">
        <v>96</v>
      </c>
      <c r="AH913" s="6">
        <v>0.443</v>
      </c>
      <c r="AI913" s="5">
        <v>114</v>
      </c>
    </row>
    <row r="914" spans="1:35">
      <c r="A914">
        <v>508</v>
      </c>
      <c r="B914">
        <v>2009</v>
      </c>
      <c r="C914">
        <v>63</v>
      </c>
      <c r="D914" t="s">
        <v>197</v>
      </c>
      <c r="E914" s="2" t="str">
        <f t="shared" si="28"/>
        <v>2009-Washington</v>
      </c>
      <c r="F914" s="2" t="s">
        <v>21</v>
      </c>
      <c r="G914" s="2" t="s">
        <v>31</v>
      </c>
      <c r="H914" s="2" t="s">
        <v>31</v>
      </c>
      <c r="I914" t="str">
        <f>CONCATENATE(B914,"-",G914)</f>
        <v>2009-Pac-10</v>
      </c>
      <c r="J914" t="s">
        <v>17</v>
      </c>
      <c r="K914">
        <v>5</v>
      </c>
      <c r="L914">
        <v>7</v>
      </c>
      <c r="M914" s="6">
        <f t="shared" si="29"/>
        <v>0.41666666666666669</v>
      </c>
      <c r="N914" s="3">
        <v>-2.0579461357861623E-2</v>
      </c>
      <c r="O914" s="4">
        <v>201.74119064550823</v>
      </c>
      <c r="P914" s="5">
        <v>68</v>
      </c>
      <c r="Q914" s="6">
        <v>8.0000000000000002E-3</v>
      </c>
      <c r="R914" s="5">
        <v>58</v>
      </c>
      <c r="S914" s="4">
        <v>195.88410772842767</v>
      </c>
      <c r="T914" s="4">
        <v>99.635257396294335</v>
      </c>
      <c r="U914" s="5">
        <v>68</v>
      </c>
      <c r="V914" s="4">
        <v>102.10593324921392</v>
      </c>
      <c r="W914" s="5">
        <v>49</v>
      </c>
      <c r="X914" s="6">
        <v>0.109</v>
      </c>
      <c r="Y914" s="5">
        <v>41</v>
      </c>
      <c r="Z914" s="6">
        <v>3.5999999999999997E-2</v>
      </c>
      <c r="AA914" s="5">
        <v>66</v>
      </c>
      <c r="AB914" s="3">
        <v>6.2842568282294167E-3</v>
      </c>
      <c r="AC914" s="5">
        <v>59</v>
      </c>
      <c r="AD914" s="3">
        <v>-1.1243341848327204E-2</v>
      </c>
      <c r="AE914" s="5">
        <v>63</v>
      </c>
      <c r="AF914" s="3">
        <v>-1.5620376337763836E-2</v>
      </c>
      <c r="AG914" s="5">
        <v>92</v>
      </c>
      <c r="AH914" s="6">
        <v>0.49099999999999999</v>
      </c>
      <c r="AI914" s="5">
        <v>72</v>
      </c>
    </row>
    <row r="915" spans="1:35">
      <c r="A915">
        <v>523</v>
      </c>
      <c r="B915">
        <v>2010</v>
      </c>
      <c r="C915">
        <v>70</v>
      </c>
      <c r="D915" t="s">
        <v>197</v>
      </c>
      <c r="E915" s="2" t="str">
        <f t="shared" si="28"/>
        <v>2010-Washington</v>
      </c>
      <c r="F915" s="2" t="s">
        <v>21</v>
      </c>
      <c r="G915" s="2" t="s">
        <v>31</v>
      </c>
      <c r="H915" s="2" t="s">
        <v>31</v>
      </c>
      <c r="I915" t="str">
        <f>CONCATENATE(B915,"-",G915)</f>
        <v>2010-Pac-10</v>
      </c>
      <c r="J915" t="s">
        <v>12</v>
      </c>
      <c r="K915">
        <v>7</v>
      </c>
      <c r="L915">
        <v>6</v>
      </c>
      <c r="M915" s="6">
        <f t="shared" si="29"/>
        <v>0.53846153846153844</v>
      </c>
      <c r="N915" s="3">
        <v>-2.9921203663140807E-2</v>
      </c>
      <c r="O915" s="4">
        <v>206.43058391171246</v>
      </c>
      <c r="P915" s="5">
        <v>56</v>
      </c>
      <c r="Q915" s="6">
        <v>-4.0000000000000001E-3</v>
      </c>
      <c r="R915" s="5">
        <v>58</v>
      </c>
      <c r="S915" s="4">
        <v>194.01575926737183</v>
      </c>
      <c r="T915" s="4">
        <v>108.54433418065908</v>
      </c>
      <c r="U915" s="5">
        <v>36</v>
      </c>
      <c r="V915" s="4">
        <v>97.886249731053383</v>
      </c>
      <c r="W915" s="5">
        <v>60</v>
      </c>
      <c r="X915" s="6">
        <v>-4.8000000000000001E-2</v>
      </c>
      <c r="Y915" s="5">
        <v>68</v>
      </c>
      <c r="Z915" s="6">
        <v>0.108</v>
      </c>
      <c r="AA915" s="5">
        <v>77</v>
      </c>
      <c r="AB915" s="3">
        <v>7.8706678954379803E-3</v>
      </c>
      <c r="AC915" s="5">
        <v>57</v>
      </c>
      <c r="AD915" s="3">
        <v>-3.2025200232018138E-2</v>
      </c>
      <c r="AE915" s="5">
        <v>71</v>
      </c>
      <c r="AF915" s="3">
        <v>-5.7666713265606458E-3</v>
      </c>
      <c r="AG915" s="5">
        <v>78</v>
      </c>
      <c r="AH915" s="6">
        <v>0.48199999999999998</v>
      </c>
      <c r="AI915" s="5">
        <v>83</v>
      </c>
    </row>
    <row r="916" spans="1:35">
      <c r="A916">
        <v>509</v>
      </c>
      <c r="B916">
        <v>2011</v>
      </c>
      <c r="C916">
        <v>67</v>
      </c>
      <c r="D916" t="s">
        <v>197</v>
      </c>
      <c r="E916" s="2" t="str">
        <f t="shared" si="28"/>
        <v>2011-Washington</v>
      </c>
      <c r="F916" s="2" t="s">
        <v>21</v>
      </c>
      <c r="G916" s="2" t="s">
        <v>34</v>
      </c>
      <c r="H916" s="2" t="s">
        <v>71</v>
      </c>
      <c r="I916" t="str">
        <f>CONCATENATE(B916,"-",G916)</f>
        <v>2011-Pac-12</v>
      </c>
      <c r="J916" s="4" t="s">
        <v>12</v>
      </c>
      <c r="K916">
        <v>7</v>
      </c>
      <c r="L916">
        <v>6</v>
      </c>
      <c r="M916" s="6">
        <f t="shared" si="29"/>
        <v>0.53846153846153844</v>
      </c>
      <c r="N916" s="3">
        <v>-2.1970689289089271E-2</v>
      </c>
      <c r="O916" s="4">
        <v>199.82954461693595</v>
      </c>
      <c r="P916" s="5">
        <v>68</v>
      </c>
      <c r="Q916" s="6">
        <v>-2.5999999999999999E-2</v>
      </c>
      <c r="R916" s="5">
        <v>68</v>
      </c>
      <c r="S916" s="4">
        <v>195.60586214218213</v>
      </c>
      <c r="T916" s="4">
        <v>109.95912003506177</v>
      </c>
      <c r="U916" s="5">
        <v>35</v>
      </c>
      <c r="V916" s="4">
        <v>89.870424581874161</v>
      </c>
      <c r="W916" s="5">
        <v>97</v>
      </c>
      <c r="X916" s="6">
        <v>0.30599999999999999</v>
      </c>
      <c r="Y916" s="5">
        <v>24</v>
      </c>
      <c r="Z916" s="6">
        <v>0.41</v>
      </c>
      <c r="AA916" s="5">
        <v>103</v>
      </c>
      <c r="AB916" s="3">
        <v>7.2792677672689335E-2</v>
      </c>
      <c r="AC916" s="5">
        <v>27</v>
      </c>
      <c r="AD916" s="3">
        <v>-0.10843899830382873</v>
      </c>
      <c r="AE916" s="5">
        <v>100</v>
      </c>
      <c r="AF916" s="3">
        <v>1.3675631342050128E-2</v>
      </c>
      <c r="AG916" s="5">
        <v>27</v>
      </c>
      <c r="AH916" s="6">
        <v>0.48199999999999998</v>
      </c>
      <c r="AI916" s="5">
        <v>85</v>
      </c>
    </row>
    <row r="917" spans="1:35">
      <c r="A917">
        <v>118</v>
      </c>
      <c r="B917">
        <v>2012</v>
      </c>
      <c r="C917">
        <v>56</v>
      </c>
      <c r="D917" t="s">
        <v>197</v>
      </c>
      <c r="E917" s="2" t="str">
        <f t="shared" si="28"/>
        <v>2012-Washington</v>
      </c>
      <c r="F917" s="2" t="s">
        <v>21</v>
      </c>
      <c r="G917" s="2" t="s">
        <v>34</v>
      </c>
      <c r="H917" s="2" t="s">
        <v>71</v>
      </c>
      <c r="I917" t="str">
        <f>CONCATENATE(B917,"-",G917)</f>
        <v>2012-Pac-12</v>
      </c>
      <c r="J917" s="4" t="s">
        <v>12</v>
      </c>
      <c r="K917">
        <v>7</v>
      </c>
      <c r="L917">
        <v>6</v>
      </c>
      <c r="M917" s="6">
        <f t="shared" si="29"/>
        <v>0.53846153846153844</v>
      </c>
      <c r="N917" s="3">
        <v>1.7721760148722239E-2</v>
      </c>
      <c r="O917" s="4">
        <v>206.18011275822894</v>
      </c>
      <c r="P917" s="5">
        <v>59</v>
      </c>
      <c r="Q917" s="6">
        <v>2.9000000000000001E-2</v>
      </c>
      <c r="R917" s="5">
        <v>55</v>
      </c>
      <c r="S917" s="4">
        <v>203.54435202974446</v>
      </c>
      <c r="T917" s="4">
        <v>99.222716165753212</v>
      </c>
      <c r="U917" s="5">
        <v>67</v>
      </c>
      <c r="V917" s="4">
        <v>106.9573965924757</v>
      </c>
      <c r="W917" s="5">
        <v>44</v>
      </c>
      <c r="X917" s="6">
        <v>-1.6E-2</v>
      </c>
      <c r="Y917" s="5">
        <v>60</v>
      </c>
      <c r="Z917" s="6">
        <v>-0.22600000000000001</v>
      </c>
      <c r="AA917" s="5">
        <v>37</v>
      </c>
      <c r="AB917" s="3">
        <v>-1.3294650821802768E-2</v>
      </c>
      <c r="AC917" s="5">
        <v>63</v>
      </c>
      <c r="AD917" s="3">
        <v>4.8481013836061376E-2</v>
      </c>
      <c r="AE917" s="5">
        <v>37</v>
      </c>
      <c r="AF917" s="3">
        <v>-1.7464602865536367E-2</v>
      </c>
      <c r="AG917" s="5">
        <v>98</v>
      </c>
      <c r="AH917" s="6">
        <v>0.51100000000000001</v>
      </c>
      <c r="AI917" s="5">
        <v>46</v>
      </c>
    </row>
    <row r="918" spans="1:35">
      <c r="A918">
        <v>417</v>
      </c>
      <c r="B918">
        <v>2005</v>
      </c>
      <c r="C918">
        <v>51</v>
      </c>
      <c r="D918" t="s">
        <v>198</v>
      </c>
      <c r="E918" s="2" t="str">
        <f t="shared" si="28"/>
        <v>2005-Washington State</v>
      </c>
      <c r="F918" s="2" t="s">
        <v>21</v>
      </c>
      <c r="G918" s="2" t="s">
        <v>31</v>
      </c>
      <c r="H918" s="2" t="s">
        <v>31</v>
      </c>
      <c r="I918" t="str">
        <f>CONCATENATE(B918,"-",G918)</f>
        <v>2005-Pac-10</v>
      </c>
      <c r="J918" t="s">
        <v>8</v>
      </c>
      <c r="K918">
        <v>4</v>
      </c>
      <c r="L918">
        <v>7</v>
      </c>
      <c r="M918" s="6">
        <f t="shared" si="29"/>
        <v>0.36363636363636365</v>
      </c>
      <c r="N918" s="3">
        <v>2.2606290715214642E-2</v>
      </c>
      <c r="O918" s="4">
        <v>209.49152150055338</v>
      </c>
      <c r="P918" s="5">
        <v>51</v>
      </c>
      <c r="Q918" s="6">
        <v>2.2459286645166082E-2</v>
      </c>
      <c r="R918" s="5">
        <v>51</v>
      </c>
      <c r="S918" s="4">
        <v>204.52125814304293</v>
      </c>
      <c r="T918" s="4">
        <v>109.86137408226611</v>
      </c>
      <c r="U918" s="5">
        <v>37</v>
      </c>
      <c r="V918" s="4">
        <v>99.630147418287265</v>
      </c>
      <c r="W918" s="5">
        <v>66</v>
      </c>
      <c r="X918" s="6"/>
      <c r="Y918" s="5"/>
      <c r="Z918" s="6"/>
      <c r="AA918" s="5"/>
      <c r="AB918" s="3"/>
      <c r="AC918" s="5"/>
      <c r="AD918" s="3"/>
      <c r="AE918" s="5"/>
      <c r="AF918" s="3"/>
      <c r="AG918" s="5"/>
      <c r="AH918" s="6"/>
      <c r="AI918" s="5"/>
    </row>
    <row r="919" spans="1:35">
      <c r="A919">
        <v>408</v>
      </c>
      <c r="B919">
        <v>2006</v>
      </c>
      <c r="C919">
        <v>52</v>
      </c>
      <c r="D919" t="s">
        <v>198</v>
      </c>
      <c r="E919" s="2" t="str">
        <f t="shared" si="28"/>
        <v>2006-Washington State</v>
      </c>
      <c r="F919" s="2" t="s">
        <v>21</v>
      </c>
      <c r="G919" s="2" t="s">
        <v>31</v>
      </c>
      <c r="H919" s="2" t="s">
        <v>31</v>
      </c>
      <c r="I919" t="str">
        <f>CONCATENATE(B919,"-",G919)</f>
        <v>2006-Pac-10</v>
      </c>
      <c r="J919" t="s">
        <v>33</v>
      </c>
      <c r="K919">
        <v>6</v>
      </c>
      <c r="L919">
        <v>6</v>
      </c>
      <c r="M919" s="6">
        <f t="shared" si="29"/>
        <v>0.5</v>
      </c>
      <c r="N919" s="3">
        <v>2.5198531306301248E-2</v>
      </c>
      <c r="O919" s="4">
        <v>204.67260459655651</v>
      </c>
      <c r="P919" s="5">
        <v>55</v>
      </c>
      <c r="Q919" s="6">
        <v>5.5857268649314021E-2</v>
      </c>
      <c r="R919" s="5">
        <v>45</v>
      </c>
      <c r="S919" s="4">
        <v>205.03970626126025</v>
      </c>
      <c r="T919" s="4">
        <v>103.917930697966</v>
      </c>
      <c r="U919" s="5">
        <v>54</v>
      </c>
      <c r="V919" s="4">
        <v>100.75467389859053</v>
      </c>
      <c r="W919" s="5">
        <v>61</v>
      </c>
    </row>
    <row r="920" spans="1:35">
      <c r="A920">
        <v>506</v>
      </c>
      <c r="B920">
        <v>2007</v>
      </c>
      <c r="C920">
        <v>61</v>
      </c>
      <c r="D920" t="s">
        <v>198</v>
      </c>
      <c r="E920" s="2" t="str">
        <f t="shared" si="28"/>
        <v>2007-Washington State</v>
      </c>
      <c r="F920" s="2" t="s">
        <v>21</v>
      </c>
      <c r="G920" s="2" t="s">
        <v>31</v>
      </c>
      <c r="H920" s="2" t="s">
        <v>31</v>
      </c>
      <c r="I920" t="str">
        <f>CONCATENATE(B920,"-",G920)</f>
        <v>2007-Pac-10</v>
      </c>
      <c r="J920" t="s">
        <v>17</v>
      </c>
      <c r="K920">
        <v>5</v>
      </c>
      <c r="L920">
        <v>7</v>
      </c>
      <c r="M920" s="6">
        <f t="shared" si="29"/>
        <v>0.41666666666666669</v>
      </c>
      <c r="N920" s="3">
        <v>-2.0011070581897293E-2</v>
      </c>
      <c r="O920" s="4">
        <v>201.99817701176903</v>
      </c>
      <c r="P920" s="5">
        <v>66</v>
      </c>
      <c r="Q920" s="6">
        <v>-1.7999999999999999E-2</v>
      </c>
      <c r="R920" s="5">
        <v>62</v>
      </c>
      <c r="S920" s="4">
        <v>195.99778588362054</v>
      </c>
      <c r="T920" s="4">
        <v>109.16355596745458</v>
      </c>
      <c r="U920" s="5">
        <v>38</v>
      </c>
      <c r="V920" s="4">
        <v>92.834621044314446</v>
      </c>
      <c r="W920" s="5">
        <v>84</v>
      </c>
      <c r="X920" s="6">
        <v>0.184</v>
      </c>
      <c r="Y920" s="5">
        <v>32</v>
      </c>
      <c r="Z920" s="6">
        <v>5.7000000000000002E-2</v>
      </c>
      <c r="AA920" s="5">
        <v>65</v>
      </c>
      <c r="AB920" s="3">
        <v>4.909510737699517E-2</v>
      </c>
      <c r="AC920" s="5">
        <v>37</v>
      </c>
      <c r="AD920" s="3">
        <v>-3.7073681142300086E-2</v>
      </c>
      <c r="AE920" s="5">
        <v>72</v>
      </c>
      <c r="AF920" s="3">
        <v>-3.2032496816592378E-2</v>
      </c>
      <c r="AG920" s="5">
        <v>110</v>
      </c>
      <c r="AH920" s="6">
        <v>0.45700000000000002</v>
      </c>
      <c r="AI920" s="5">
        <v>111</v>
      </c>
    </row>
    <row r="921" spans="1:35">
      <c r="A921">
        <v>960</v>
      </c>
      <c r="B921">
        <v>2008</v>
      </c>
      <c r="C921">
        <v>120</v>
      </c>
      <c r="D921" t="s">
        <v>198</v>
      </c>
      <c r="E921" s="2" t="str">
        <f t="shared" si="28"/>
        <v>2008-Washington State</v>
      </c>
      <c r="F921" s="2" t="s">
        <v>21</v>
      </c>
      <c r="G921" s="2" t="s">
        <v>31</v>
      </c>
      <c r="H921" s="2" t="s">
        <v>31</v>
      </c>
      <c r="I921" t="str">
        <f>CONCATENATE(B921,"-",G921)</f>
        <v>2008-Pac-10</v>
      </c>
      <c r="J921" t="s">
        <v>163</v>
      </c>
      <c r="K921">
        <v>2</v>
      </c>
      <c r="L921">
        <v>11</v>
      </c>
      <c r="M921" s="6">
        <f t="shared" si="29"/>
        <v>0.15384615384615385</v>
      </c>
      <c r="N921" s="3">
        <v>-0.37225115433103345</v>
      </c>
      <c r="O921" s="4">
        <v>148.32364341951214</v>
      </c>
      <c r="P921" s="5">
        <v>120</v>
      </c>
      <c r="Q921" s="6">
        <v>-0.308</v>
      </c>
      <c r="R921" s="5">
        <v>119</v>
      </c>
      <c r="S921" s="4">
        <v>125.5497691337933</v>
      </c>
      <c r="T921" s="4">
        <v>68.15139890448188</v>
      </c>
      <c r="U921" s="5">
        <v>120</v>
      </c>
      <c r="V921" s="4">
        <v>80.172244515030243</v>
      </c>
      <c r="W921" s="5">
        <v>117</v>
      </c>
      <c r="X921" s="6">
        <v>-0.66200000000000003</v>
      </c>
      <c r="Y921" s="5">
        <v>118</v>
      </c>
      <c r="Z921" s="6">
        <v>0.36099999999999999</v>
      </c>
      <c r="AA921" s="5">
        <v>92</v>
      </c>
      <c r="AB921" s="3">
        <v>-0.20641707803532222</v>
      </c>
      <c r="AC921" s="5">
        <v>120</v>
      </c>
      <c r="AD921" s="3">
        <v>-0.12450887782580337</v>
      </c>
      <c r="AE921" s="5">
        <v>109</v>
      </c>
      <c r="AF921" s="3">
        <v>-4.1325198469907828E-2</v>
      </c>
      <c r="AG921" s="5">
        <v>115</v>
      </c>
      <c r="AH921" s="6">
        <v>0.42299999999999999</v>
      </c>
      <c r="AI921" s="5">
        <v>118</v>
      </c>
    </row>
    <row r="922" spans="1:35">
      <c r="A922">
        <v>959</v>
      </c>
      <c r="B922">
        <v>2009</v>
      </c>
      <c r="C922">
        <v>120</v>
      </c>
      <c r="D922" t="s">
        <v>198</v>
      </c>
      <c r="E922" s="2" t="str">
        <f t="shared" si="28"/>
        <v>2009-Washington State</v>
      </c>
      <c r="F922" s="2" t="s">
        <v>21</v>
      </c>
      <c r="G922" s="2" t="s">
        <v>31</v>
      </c>
      <c r="H922" s="2" t="s">
        <v>31</v>
      </c>
      <c r="I922" t="str">
        <f>CONCATENATE(B922,"-",G922)</f>
        <v>2009-Pac-10</v>
      </c>
      <c r="J922" t="s">
        <v>19</v>
      </c>
      <c r="K922">
        <v>1</v>
      </c>
      <c r="L922">
        <v>11</v>
      </c>
      <c r="M922" s="6">
        <f t="shared" si="29"/>
        <v>8.3333333333333329E-2</v>
      </c>
      <c r="N922" s="3">
        <v>-0.3709699257650369</v>
      </c>
      <c r="O922" s="4">
        <v>143.29618787784301</v>
      </c>
      <c r="P922" s="5">
        <v>120</v>
      </c>
      <c r="Q922" s="6">
        <v>-0.247</v>
      </c>
      <c r="R922" s="5">
        <v>117</v>
      </c>
      <c r="S922" s="4">
        <v>125.80601484699262</v>
      </c>
      <c r="T922" s="4">
        <v>55.273529428493028</v>
      </c>
      <c r="U922" s="5">
        <v>120</v>
      </c>
      <c r="V922" s="4">
        <v>88.022658449349976</v>
      </c>
      <c r="W922" s="5">
        <v>90</v>
      </c>
      <c r="X922" s="6">
        <v>-0.57699999999999996</v>
      </c>
      <c r="Y922" s="5">
        <v>118</v>
      </c>
      <c r="Z922" s="6">
        <v>0.28299999999999997</v>
      </c>
      <c r="AA922" s="5">
        <v>92</v>
      </c>
      <c r="AB922" s="3">
        <v>-0.22882212090785298</v>
      </c>
      <c r="AC922" s="5">
        <v>120</v>
      </c>
      <c r="AD922" s="3">
        <v>-9.0795695076349492E-2</v>
      </c>
      <c r="AE922" s="5">
        <v>96</v>
      </c>
      <c r="AF922" s="3">
        <v>-5.1352109780834418E-2</v>
      </c>
      <c r="AG922" s="5">
        <v>120</v>
      </c>
      <c r="AH922" s="6">
        <v>0.43099999999999999</v>
      </c>
      <c r="AI922" s="5">
        <v>115</v>
      </c>
    </row>
    <row r="923" spans="1:35">
      <c r="A923">
        <v>859</v>
      </c>
      <c r="B923">
        <v>2010</v>
      </c>
      <c r="C923">
        <v>107</v>
      </c>
      <c r="D923" t="s">
        <v>198</v>
      </c>
      <c r="E923" s="2" t="str">
        <f t="shared" si="28"/>
        <v>2010-Washington State</v>
      </c>
      <c r="F923" s="2" t="s">
        <v>21</v>
      </c>
      <c r="G923" s="2" t="s">
        <v>31</v>
      </c>
      <c r="H923" s="2" t="s">
        <v>31</v>
      </c>
      <c r="I923" t="str">
        <f>CONCATENATE(B923,"-",G923)</f>
        <v>2010-Pac-10</v>
      </c>
      <c r="J923" t="s">
        <v>45</v>
      </c>
      <c r="K923">
        <v>2</v>
      </c>
      <c r="L923">
        <v>10</v>
      </c>
      <c r="M923" s="6">
        <f t="shared" si="29"/>
        <v>0.16666666666666666</v>
      </c>
      <c r="N923" s="3">
        <v>-0.20059107343078172</v>
      </c>
      <c r="O923" s="4">
        <v>171.78947518142701</v>
      </c>
      <c r="P923" s="5">
        <v>107</v>
      </c>
      <c r="Q923" s="6">
        <v>-0.129</v>
      </c>
      <c r="R923" s="5">
        <v>96</v>
      </c>
      <c r="S923" s="4">
        <v>159.88178531384366</v>
      </c>
      <c r="T923" s="4">
        <v>87.980576057853568</v>
      </c>
      <c r="U923" s="5">
        <v>89</v>
      </c>
      <c r="V923" s="4">
        <v>83.808899123573426</v>
      </c>
      <c r="W923" s="5">
        <v>105</v>
      </c>
      <c r="X923" s="6">
        <v>-0.14299999999999999</v>
      </c>
      <c r="Y923" s="5">
        <v>79</v>
      </c>
      <c r="Z923" s="6">
        <v>0.57499999999999996</v>
      </c>
      <c r="AA923" s="5">
        <v>119</v>
      </c>
      <c r="AB923" s="3">
        <v>-6.4466787878232762E-2</v>
      </c>
      <c r="AC923" s="5">
        <v>93</v>
      </c>
      <c r="AD923" s="3">
        <v>-0.14885674700703447</v>
      </c>
      <c r="AE923" s="5">
        <v>118</v>
      </c>
      <c r="AF923" s="3">
        <v>1.2732461454485512E-2</v>
      </c>
      <c r="AG923" s="5">
        <v>38</v>
      </c>
      <c r="AH923" s="6">
        <v>0.48699999999999999</v>
      </c>
      <c r="AI923" s="5">
        <v>73</v>
      </c>
    </row>
    <row r="924" spans="1:35">
      <c r="A924">
        <v>742</v>
      </c>
      <c r="B924">
        <v>2011</v>
      </c>
      <c r="C924">
        <v>94</v>
      </c>
      <c r="D924" t="s">
        <v>198</v>
      </c>
      <c r="E924" s="2" t="str">
        <f t="shared" si="28"/>
        <v>2011-Washington State</v>
      </c>
      <c r="F924" s="2" t="s">
        <v>21</v>
      </c>
      <c r="G924" s="2" t="s">
        <v>34</v>
      </c>
      <c r="H924" s="2" t="s">
        <v>71</v>
      </c>
      <c r="I924" t="str">
        <f>CONCATENATE(B924,"-",G924)</f>
        <v>2011-Pac-12</v>
      </c>
      <c r="J924" s="4" t="s">
        <v>9</v>
      </c>
      <c r="K924">
        <v>4</v>
      </c>
      <c r="L924">
        <v>8</v>
      </c>
      <c r="M924" s="6">
        <f t="shared" si="29"/>
        <v>0.33333333333333331</v>
      </c>
      <c r="N924" s="3">
        <v>-0.13304733840449592</v>
      </c>
      <c r="O924" s="4">
        <v>185.18507242040025</v>
      </c>
      <c r="P924" s="5">
        <v>96</v>
      </c>
      <c r="Q924" s="6">
        <v>-8.5999999999999993E-2</v>
      </c>
      <c r="R924" s="5">
        <v>89</v>
      </c>
      <c r="S924" s="4">
        <v>173.39053231910083</v>
      </c>
      <c r="T924" s="4">
        <v>96.417783124198493</v>
      </c>
      <c r="U924" s="5">
        <v>72</v>
      </c>
      <c r="V924" s="4">
        <v>88.767289296201739</v>
      </c>
      <c r="W924" s="5">
        <v>99</v>
      </c>
      <c r="X924" s="6">
        <v>3.7999999999999999E-2</v>
      </c>
      <c r="Y924" s="5">
        <v>55</v>
      </c>
      <c r="Z924" s="6">
        <v>0.312</v>
      </c>
      <c r="AA924" s="5">
        <v>93</v>
      </c>
      <c r="AB924" s="3">
        <v>-9.4951539096792444E-3</v>
      </c>
      <c r="AC924" s="5">
        <v>62</v>
      </c>
      <c r="AD924" s="3">
        <v>-9.498046706146572E-2</v>
      </c>
      <c r="AE924" s="5">
        <v>94</v>
      </c>
      <c r="AF924" s="3">
        <v>-2.8571717433350963E-2</v>
      </c>
      <c r="AG924" s="5">
        <v>107</v>
      </c>
      <c r="AH924" s="6">
        <v>0.46400000000000002</v>
      </c>
      <c r="AI924" s="5">
        <v>105</v>
      </c>
    </row>
    <row r="925" spans="1:35">
      <c r="A925">
        <v>883</v>
      </c>
      <c r="B925">
        <v>2012</v>
      </c>
      <c r="C925">
        <v>98</v>
      </c>
      <c r="D925" t="s">
        <v>198</v>
      </c>
      <c r="E925" s="2" t="str">
        <f t="shared" si="28"/>
        <v>2012-Washington State</v>
      </c>
      <c r="F925" s="2" t="s">
        <v>21</v>
      </c>
      <c r="G925" s="2" t="s">
        <v>34</v>
      </c>
      <c r="H925" s="2" t="s">
        <v>71</v>
      </c>
      <c r="I925" t="str">
        <f>CONCATENATE(B925,"-",G925)</f>
        <v>2012-Pac-12</v>
      </c>
      <c r="J925" s="4" t="s">
        <v>18</v>
      </c>
      <c r="K925">
        <v>3</v>
      </c>
      <c r="L925">
        <v>9</v>
      </c>
      <c r="M925" s="6">
        <f t="shared" si="29"/>
        <v>0.25</v>
      </c>
      <c r="N925" s="3">
        <v>-0.16591433461555216</v>
      </c>
      <c r="O925" s="4">
        <v>180.0328750879965</v>
      </c>
      <c r="P925" s="5">
        <v>102</v>
      </c>
      <c r="Q925" s="6">
        <v>-0.13400000000000001</v>
      </c>
      <c r="R925" s="5">
        <v>97</v>
      </c>
      <c r="S925" s="4">
        <v>166.81713307688958</v>
      </c>
      <c r="T925" s="4">
        <v>88.034754141040111</v>
      </c>
      <c r="U925" s="5">
        <v>100</v>
      </c>
      <c r="V925" s="4">
        <v>91.998120946956391</v>
      </c>
      <c r="W925" s="5">
        <v>87</v>
      </c>
      <c r="X925" s="6">
        <v>-0.38600000000000001</v>
      </c>
      <c r="Y925" s="5">
        <v>111</v>
      </c>
      <c r="Z925" s="6">
        <v>5.3999999999999999E-2</v>
      </c>
      <c r="AA925" s="5">
        <v>69</v>
      </c>
      <c r="AB925" s="3">
        <v>-0.10591094547347724</v>
      </c>
      <c r="AC925" s="5">
        <v>109</v>
      </c>
      <c r="AD925" s="3">
        <v>-3.9363403937350099E-2</v>
      </c>
      <c r="AE925" s="5">
        <v>76</v>
      </c>
      <c r="AF925" s="3">
        <v>-2.0639985204724806E-2</v>
      </c>
      <c r="AG925" s="5">
        <v>106</v>
      </c>
      <c r="AH925" s="6">
        <v>0.43</v>
      </c>
      <c r="AI925" s="5">
        <v>123</v>
      </c>
    </row>
    <row r="926" spans="1:35">
      <c r="A926">
        <v>130</v>
      </c>
      <c r="B926">
        <v>2005</v>
      </c>
      <c r="C926">
        <v>13</v>
      </c>
      <c r="D926" t="s">
        <v>199</v>
      </c>
      <c r="E926" s="2" t="str">
        <f t="shared" si="28"/>
        <v>2005-West Virginia</v>
      </c>
      <c r="F926" s="2" t="s">
        <v>21</v>
      </c>
      <c r="G926" s="2" t="s">
        <v>58</v>
      </c>
      <c r="H926" s="2" t="s">
        <v>58</v>
      </c>
      <c r="I926" t="str">
        <f>CONCATENATE(B926,"-",G926)</f>
        <v>2005-Big East</v>
      </c>
      <c r="J926" t="s">
        <v>153</v>
      </c>
      <c r="K926">
        <v>11</v>
      </c>
      <c r="L926">
        <v>1</v>
      </c>
      <c r="M926" s="6">
        <f t="shared" si="29"/>
        <v>0.91666666666666663</v>
      </c>
      <c r="N926" s="3">
        <v>0.18242045714312952</v>
      </c>
      <c r="O926" s="4">
        <v>240.016227295492</v>
      </c>
      <c r="P926" s="5">
        <v>13</v>
      </c>
      <c r="Q926" s="6">
        <v>0.19306372010637657</v>
      </c>
      <c r="R926" s="5">
        <v>13</v>
      </c>
      <c r="S926" s="4">
        <v>236.4840914286259</v>
      </c>
      <c r="T926" s="4">
        <v>121.7703645802316</v>
      </c>
      <c r="U926" s="5">
        <v>11</v>
      </c>
      <c r="V926" s="4">
        <v>118.24586271526039</v>
      </c>
      <c r="W926" s="5">
        <v>20</v>
      </c>
      <c r="X926" s="6"/>
      <c r="Y926" s="5"/>
      <c r="Z926" s="6"/>
      <c r="AA926" s="5"/>
      <c r="AB926" s="3"/>
      <c r="AC926" s="5"/>
      <c r="AD926" s="3"/>
      <c r="AE926" s="5"/>
      <c r="AF926" s="3"/>
      <c r="AG926" s="5"/>
      <c r="AH926" s="6"/>
      <c r="AI926" s="5"/>
    </row>
    <row r="927" spans="1:35">
      <c r="A927">
        <v>87</v>
      </c>
      <c r="B927">
        <v>2006</v>
      </c>
      <c r="C927">
        <v>8</v>
      </c>
      <c r="D927" t="s">
        <v>199</v>
      </c>
      <c r="E927" s="2" t="str">
        <f t="shared" si="28"/>
        <v>2006-West Virginia</v>
      </c>
      <c r="F927" s="2" t="s">
        <v>21</v>
      </c>
      <c r="G927" s="2" t="s">
        <v>58</v>
      </c>
      <c r="H927" s="2" t="s">
        <v>58</v>
      </c>
      <c r="I927" t="str">
        <f>CONCATENATE(B927,"-",G927)</f>
        <v>2006-Big East</v>
      </c>
      <c r="J927" t="s">
        <v>40</v>
      </c>
      <c r="K927">
        <v>11</v>
      </c>
      <c r="L927">
        <v>2</v>
      </c>
      <c r="M927" s="6">
        <f t="shared" si="29"/>
        <v>0.84615384615384615</v>
      </c>
      <c r="N927" s="3">
        <v>0.22880197807531943</v>
      </c>
      <c r="O927" s="4">
        <v>253.50987639939245</v>
      </c>
      <c r="P927" s="5">
        <v>9</v>
      </c>
      <c r="Q927" s="6">
        <v>0.2257553619585054</v>
      </c>
      <c r="R927" s="5">
        <v>6</v>
      </c>
      <c r="S927" s="4">
        <v>245.76039561506389</v>
      </c>
      <c r="T927" s="4">
        <v>143.31809230842515</v>
      </c>
      <c r="U927" s="5">
        <v>1</v>
      </c>
      <c r="V927" s="4">
        <v>110.19178409096732</v>
      </c>
      <c r="W927" s="5">
        <v>34</v>
      </c>
    </row>
    <row r="928" spans="1:35">
      <c r="A928">
        <v>29</v>
      </c>
      <c r="B928">
        <v>2007</v>
      </c>
      <c r="C928">
        <v>4</v>
      </c>
      <c r="D928" t="s">
        <v>199</v>
      </c>
      <c r="E928" s="2" t="str">
        <f t="shared" si="28"/>
        <v>2007-West Virginia</v>
      </c>
      <c r="F928" s="2" t="s">
        <v>21</v>
      </c>
      <c r="G928" s="2" t="s">
        <v>58</v>
      </c>
      <c r="H928" s="2" t="s">
        <v>58</v>
      </c>
      <c r="I928" t="str">
        <f>CONCATENATE(B928,"-",G928)</f>
        <v>2007-Big East</v>
      </c>
      <c r="J928" t="s">
        <v>40</v>
      </c>
      <c r="K928">
        <v>11</v>
      </c>
      <c r="L928">
        <v>2</v>
      </c>
      <c r="M928" s="6">
        <f t="shared" si="29"/>
        <v>0.84615384615384615</v>
      </c>
      <c r="N928" s="3">
        <v>0.32712055424668784</v>
      </c>
      <c r="O928" s="4">
        <v>259.84958785171108</v>
      </c>
      <c r="P928" s="5">
        <v>4</v>
      </c>
      <c r="Q928" s="6">
        <v>0.26200000000000001</v>
      </c>
      <c r="R928" s="5">
        <v>2</v>
      </c>
      <c r="S928" s="4">
        <v>265.42411084933758</v>
      </c>
      <c r="T928" s="4">
        <v>128.39354989600443</v>
      </c>
      <c r="U928" s="5">
        <v>5</v>
      </c>
      <c r="V928" s="4">
        <v>131.45603795570662</v>
      </c>
      <c r="W928" s="5">
        <v>5</v>
      </c>
      <c r="X928" s="6">
        <v>0.39400000000000002</v>
      </c>
      <c r="Y928" s="5">
        <v>12</v>
      </c>
      <c r="Z928" s="6">
        <v>-0.501</v>
      </c>
      <c r="AA928" s="5">
        <v>8</v>
      </c>
      <c r="AB928" s="3">
        <v>0.13716609809313324</v>
      </c>
      <c r="AC928" s="5">
        <v>6</v>
      </c>
      <c r="AD928" s="3">
        <v>0.1623117587650163</v>
      </c>
      <c r="AE928" s="5">
        <v>4</v>
      </c>
      <c r="AF928" s="3">
        <v>2.7642697388538327E-2</v>
      </c>
      <c r="AG928" s="5">
        <v>10</v>
      </c>
      <c r="AH928" s="6">
        <v>0.54300000000000004</v>
      </c>
      <c r="AI928" s="5">
        <v>9</v>
      </c>
    </row>
    <row r="929" spans="1:35">
      <c r="A929">
        <v>239</v>
      </c>
      <c r="B929">
        <v>2008</v>
      </c>
      <c r="C929">
        <v>31</v>
      </c>
      <c r="D929" t="s">
        <v>199</v>
      </c>
      <c r="E929" s="2" t="str">
        <f t="shared" si="28"/>
        <v>2008-West Virginia</v>
      </c>
      <c r="F929" s="2" t="s">
        <v>21</v>
      </c>
      <c r="G929" s="2" t="s">
        <v>58</v>
      </c>
      <c r="H929" s="2" t="s">
        <v>58</v>
      </c>
      <c r="I929" t="str">
        <f>CONCATENATE(B929,"-",G929)</f>
        <v>2008-Big East</v>
      </c>
      <c r="J929" t="s">
        <v>10</v>
      </c>
      <c r="K929">
        <v>9</v>
      </c>
      <c r="L929">
        <v>4</v>
      </c>
      <c r="M929" s="6">
        <f t="shared" si="29"/>
        <v>0.69230769230769229</v>
      </c>
      <c r="N929" s="3">
        <v>0.10997073098730289</v>
      </c>
      <c r="O929" s="4">
        <v>221.33746447030211</v>
      </c>
      <c r="P929" s="5">
        <v>32</v>
      </c>
      <c r="Q929" s="6">
        <v>0.14899999999999999</v>
      </c>
      <c r="R929" s="5">
        <v>21</v>
      </c>
      <c r="S929" s="4">
        <v>221.99414619746057</v>
      </c>
      <c r="T929" s="4">
        <v>113.43687398098399</v>
      </c>
      <c r="U929" s="5">
        <v>29</v>
      </c>
      <c r="V929" s="4">
        <v>107.90059048931812</v>
      </c>
      <c r="W929" s="5">
        <v>40</v>
      </c>
      <c r="X929" s="6">
        <v>0.191</v>
      </c>
      <c r="Y929" s="5">
        <v>28</v>
      </c>
      <c r="Z929" s="6">
        <v>-0.26800000000000002</v>
      </c>
      <c r="AA929" s="5">
        <v>33</v>
      </c>
      <c r="AB929" s="3">
        <v>6.047240007284229E-2</v>
      </c>
      <c r="AC929" s="5">
        <v>33</v>
      </c>
      <c r="AD929" s="3">
        <v>5.6206771395116359E-2</v>
      </c>
      <c r="AE929" s="5">
        <v>30</v>
      </c>
      <c r="AF929" s="3">
        <v>-6.7084404806557509E-3</v>
      </c>
      <c r="AG929" s="5">
        <v>74</v>
      </c>
      <c r="AH929" s="6">
        <v>0.49199999999999999</v>
      </c>
      <c r="AI929" s="5">
        <v>72</v>
      </c>
    </row>
    <row r="930" spans="1:35">
      <c r="A930">
        <v>340</v>
      </c>
      <c r="B930">
        <v>2009</v>
      </c>
      <c r="C930">
        <v>45</v>
      </c>
      <c r="D930" t="s">
        <v>199</v>
      </c>
      <c r="E930" s="2" t="str">
        <f t="shared" si="28"/>
        <v>2009-West Virginia</v>
      </c>
      <c r="F930" s="2" t="s">
        <v>21</v>
      </c>
      <c r="G930" s="2" t="s">
        <v>58</v>
      </c>
      <c r="H930" s="2" t="s">
        <v>58</v>
      </c>
      <c r="I930" t="str">
        <f>CONCATENATE(B930,"-",G930)</f>
        <v>2009-Big East</v>
      </c>
      <c r="J930" t="s">
        <v>10</v>
      </c>
      <c r="K930">
        <v>9</v>
      </c>
      <c r="L930">
        <v>4</v>
      </c>
      <c r="M930" s="6">
        <f t="shared" si="29"/>
        <v>0.69230769230769229</v>
      </c>
      <c r="N930" s="3">
        <v>5.9970239445632414E-2</v>
      </c>
      <c r="O930" s="4">
        <v>205.22018572464629</v>
      </c>
      <c r="P930" s="5">
        <v>62</v>
      </c>
      <c r="Q930" s="6">
        <v>0.11</v>
      </c>
      <c r="R930" s="5">
        <v>33</v>
      </c>
      <c r="S930" s="4">
        <v>211.99404788912648</v>
      </c>
      <c r="T930" s="4">
        <v>107.28998781964471</v>
      </c>
      <c r="U930" s="5">
        <v>47</v>
      </c>
      <c r="V930" s="4">
        <v>97.930197905001592</v>
      </c>
      <c r="W930" s="5">
        <v>59</v>
      </c>
      <c r="X930" s="6">
        <v>0.23699999999999999</v>
      </c>
      <c r="Y930" s="5">
        <v>28</v>
      </c>
      <c r="Z930" s="6">
        <v>-0.22700000000000001</v>
      </c>
      <c r="AA930" s="5">
        <v>33</v>
      </c>
      <c r="AB930" s="3">
        <v>4.8464027970667033E-2</v>
      </c>
      <c r="AC930" s="5">
        <v>37</v>
      </c>
      <c r="AD930" s="3">
        <v>2.1498153401005138E-2</v>
      </c>
      <c r="AE930" s="5">
        <v>44</v>
      </c>
      <c r="AF930" s="3">
        <v>-9.9919419260397664E-3</v>
      </c>
      <c r="AG930" s="5">
        <v>83</v>
      </c>
      <c r="AH930" s="6">
        <v>0.49299999999999999</v>
      </c>
      <c r="AI930" s="5">
        <v>67</v>
      </c>
    </row>
    <row r="931" spans="1:35">
      <c r="A931">
        <v>113</v>
      </c>
      <c r="B931">
        <v>2010</v>
      </c>
      <c r="C931">
        <v>17</v>
      </c>
      <c r="D931" t="s">
        <v>199</v>
      </c>
      <c r="E931" s="2" t="str">
        <f t="shared" si="28"/>
        <v>2010-West Virginia</v>
      </c>
      <c r="F931" s="2" t="s">
        <v>21</v>
      </c>
      <c r="G931" s="2" t="s">
        <v>58</v>
      </c>
      <c r="H931" s="2" t="s">
        <v>58</v>
      </c>
      <c r="I931" t="str">
        <f>CONCATENATE(B931,"-",G931)</f>
        <v>2010-Big East</v>
      </c>
      <c r="J931" t="s">
        <v>10</v>
      </c>
      <c r="K931">
        <v>9</v>
      </c>
      <c r="L931">
        <v>4</v>
      </c>
      <c r="M931" s="6">
        <f t="shared" si="29"/>
        <v>0.69230769230769229</v>
      </c>
      <c r="N931" s="3">
        <v>0.19854705712352327</v>
      </c>
      <c r="O931" s="4">
        <v>239.12125936997677</v>
      </c>
      <c r="P931" s="5">
        <v>15</v>
      </c>
      <c r="Q931" s="6">
        <v>0.19</v>
      </c>
      <c r="R931" s="5">
        <v>14</v>
      </c>
      <c r="S931" s="4">
        <v>239.70941142470465</v>
      </c>
      <c r="T931" s="4">
        <v>110.67122512927908</v>
      </c>
      <c r="U931" s="5">
        <v>48</v>
      </c>
      <c r="V931" s="4">
        <v>128.4500342406977</v>
      </c>
      <c r="W931" s="5">
        <v>14</v>
      </c>
      <c r="X931" s="6">
        <v>4.5999999999999999E-2</v>
      </c>
      <c r="Y931" s="5">
        <v>52</v>
      </c>
      <c r="Z931" s="6">
        <v>-0.63600000000000001</v>
      </c>
      <c r="AA931" s="5">
        <v>1</v>
      </c>
      <c r="AB931" s="3">
        <v>2.9465765480708842E-2</v>
      </c>
      <c r="AC931" s="5">
        <v>45</v>
      </c>
      <c r="AD931" s="3">
        <v>0.17637411417111137</v>
      </c>
      <c r="AE931" s="5">
        <v>4</v>
      </c>
      <c r="AF931" s="3">
        <v>-7.2928225282969305E-3</v>
      </c>
      <c r="AG931" s="5">
        <v>82</v>
      </c>
      <c r="AH931" s="6">
        <v>0.50700000000000001</v>
      </c>
      <c r="AI931" s="5">
        <v>53</v>
      </c>
    </row>
    <row r="932" spans="1:35">
      <c r="A932">
        <v>160</v>
      </c>
      <c r="B932">
        <v>2011</v>
      </c>
      <c r="C932">
        <v>19</v>
      </c>
      <c r="D932" t="s">
        <v>199</v>
      </c>
      <c r="E932" s="2" t="str">
        <f t="shared" si="28"/>
        <v>2011-West Virginia</v>
      </c>
      <c r="F932" s="2" t="s">
        <v>21</v>
      </c>
      <c r="G932" s="2" t="s">
        <v>58</v>
      </c>
      <c r="H932" s="2" t="s">
        <v>58</v>
      </c>
      <c r="I932" t="str">
        <f>CONCATENATE(B932,"-",G932)</f>
        <v>2011-Big East</v>
      </c>
      <c r="J932" s="4" t="s">
        <v>27</v>
      </c>
      <c r="K932">
        <v>10</v>
      </c>
      <c r="L932">
        <v>3</v>
      </c>
      <c r="M932" s="6">
        <f t="shared" si="29"/>
        <v>0.76923076923076927</v>
      </c>
      <c r="N932" s="3">
        <v>0.16175962495250248</v>
      </c>
      <c r="O932" s="4">
        <v>224.39414316227877</v>
      </c>
      <c r="P932" s="5">
        <v>29</v>
      </c>
      <c r="Q932" s="6">
        <v>0.17</v>
      </c>
      <c r="R932" s="5">
        <v>17</v>
      </c>
      <c r="S932" s="4">
        <v>232.35192499050049</v>
      </c>
      <c r="T932" s="4">
        <v>122.31644058543185</v>
      </c>
      <c r="U932" s="5">
        <v>14</v>
      </c>
      <c r="V932" s="4">
        <v>102.07770257684692</v>
      </c>
      <c r="W932" s="5">
        <v>60</v>
      </c>
      <c r="X932" s="6">
        <v>0.53</v>
      </c>
      <c r="Y932" s="5">
        <v>4</v>
      </c>
      <c r="Z932" s="6">
        <v>-0.216</v>
      </c>
      <c r="AA932" s="5">
        <v>35</v>
      </c>
      <c r="AB932" s="3">
        <v>0.14443718551449086</v>
      </c>
      <c r="AC932" s="5">
        <v>10</v>
      </c>
      <c r="AD932" s="3">
        <v>2.940712083907426E-2</v>
      </c>
      <c r="AE932" s="5">
        <v>48</v>
      </c>
      <c r="AF932" s="3">
        <v>-1.2084681401062631E-2</v>
      </c>
      <c r="AG932" s="5">
        <v>83</v>
      </c>
      <c r="AH932" s="6">
        <v>0.49</v>
      </c>
      <c r="AI932" s="5">
        <v>75</v>
      </c>
    </row>
    <row r="933" spans="1:35">
      <c r="A933">
        <v>132</v>
      </c>
      <c r="B933">
        <v>2012</v>
      </c>
      <c r="C933">
        <v>47</v>
      </c>
      <c r="D933" t="s">
        <v>199</v>
      </c>
      <c r="E933" s="2" t="str">
        <f t="shared" si="28"/>
        <v>2012-West Virginia</v>
      </c>
      <c r="F933" s="2" t="s">
        <v>21</v>
      </c>
      <c r="G933" s="2" t="s">
        <v>51</v>
      </c>
      <c r="H933" s="2" t="s">
        <v>51</v>
      </c>
      <c r="I933" t="str">
        <f>CONCATENATE(B933,"-",G933)</f>
        <v>2012-Big 12</v>
      </c>
      <c r="J933" s="4" t="s">
        <v>12</v>
      </c>
      <c r="K933">
        <v>7</v>
      </c>
      <c r="L933">
        <v>6</v>
      </c>
      <c r="M933" s="6">
        <f t="shared" si="29"/>
        <v>0.53846153846153844</v>
      </c>
      <c r="N933" s="3">
        <v>6.587968355780506E-2</v>
      </c>
      <c r="O933" s="4">
        <v>217.15268618982475</v>
      </c>
      <c r="P933" s="5">
        <v>42</v>
      </c>
      <c r="Q933" s="6">
        <v>4.5999999999999999E-2</v>
      </c>
      <c r="R933" s="5">
        <v>52</v>
      </c>
      <c r="S933" s="4">
        <v>213.17593671156101</v>
      </c>
      <c r="T933" s="4">
        <v>118.3360302811338</v>
      </c>
      <c r="U933" s="5">
        <v>15</v>
      </c>
      <c r="V933" s="4">
        <v>98.816655908690933</v>
      </c>
      <c r="W933" s="5">
        <v>55</v>
      </c>
      <c r="X933" s="6">
        <v>0.41</v>
      </c>
      <c r="Y933" s="5">
        <v>15</v>
      </c>
      <c r="Z933" s="6">
        <v>7.2999999999999995E-2</v>
      </c>
      <c r="AA933" s="5">
        <v>73</v>
      </c>
      <c r="AB933" s="3">
        <v>0.11037480572563127</v>
      </c>
      <c r="AC933" s="5">
        <v>15</v>
      </c>
      <c r="AD933" s="3">
        <v>-2.3906352807281862E-2</v>
      </c>
      <c r="AE933" s="5">
        <v>69</v>
      </c>
      <c r="AF933" s="3">
        <v>-2.0588769360544351E-2</v>
      </c>
      <c r="AG933" s="5">
        <v>105</v>
      </c>
      <c r="AH933" s="6">
        <v>0.48099999999999998</v>
      </c>
      <c r="AI933" s="5">
        <v>88</v>
      </c>
    </row>
    <row r="934" spans="1:35">
      <c r="A934">
        <v>930</v>
      </c>
      <c r="B934">
        <v>2008</v>
      </c>
      <c r="C934">
        <v>116</v>
      </c>
      <c r="D934" t="s">
        <v>200</v>
      </c>
      <c r="E934" s="2" t="str">
        <f t="shared" si="28"/>
        <v>2008-Western Kentucky</v>
      </c>
      <c r="F934" s="2" t="s">
        <v>6</v>
      </c>
      <c r="G934" s="2" t="s">
        <v>44</v>
      </c>
      <c r="H934" s="2" t="s">
        <v>44</v>
      </c>
      <c r="I934" t="str">
        <f>CONCATENATE(B934,"-",G934)</f>
        <v>2008-Independents</v>
      </c>
      <c r="J934" t="s">
        <v>45</v>
      </c>
      <c r="K934">
        <v>2</v>
      </c>
      <c r="L934">
        <v>10</v>
      </c>
      <c r="M934" s="6">
        <f t="shared" si="29"/>
        <v>0.16666666666666666</v>
      </c>
      <c r="N934" s="3">
        <v>-0.27163726598465104</v>
      </c>
      <c r="O934" s="4">
        <v>161.05235301964399</v>
      </c>
      <c r="P934" s="5">
        <v>115</v>
      </c>
      <c r="Q934" s="6">
        <v>-0.185</v>
      </c>
      <c r="R934" s="5">
        <v>112</v>
      </c>
      <c r="S934" s="4">
        <v>145.67254680306979</v>
      </c>
      <c r="T934" s="4">
        <v>77.320681970259642</v>
      </c>
      <c r="U934" s="5">
        <v>116</v>
      </c>
      <c r="V934" s="4">
        <v>83.73167104938436</v>
      </c>
      <c r="W934" s="5">
        <v>111</v>
      </c>
      <c r="X934" s="6">
        <v>-0.53500000000000003</v>
      </c>
      <c r="Y934" s="5">
        <v>83</v>
      </c>
      <c r="Z934" s="6">
        <v>0.27300000000000002</v>
      </c>
      <c r="AA934" s="5">
        <v>118</v>
      </c>
      <c r="AB934" s="3">
        <v>-0.16004275459367898</v>
      </c>
      <c r="AC934" s="5">
        <v>117</v>
      </c>
      <c r="AD934" s="3">
        <v>-0.10009576236350073</v>
      </c>
      <c r="AE934" s="5">
        <v>103</v>
      </c>
      <c r="AF934" s="3">
        <v>-1.1498749027471316E-2</v>
      </c>
      <c r="AG934" s="5">
        <v>85</v>
      </c>
      <c r="AH934" s="6">
        <v>0.48299999999999998</v>
      </c>
      <c r="AI934" s="5">
        <v>87</v>
      </c>
    </row>
    <row r="935" spans="1:35">
      <c r="A935">
        <v>931</v>
      </c>
      <c r="B935">
        <v>2009</v>
      </c>
      <c r="C935">
        <v>114</v>
      </c>
      <c r="D935" t="s">
        <v>200</v>
      </c>
      <c r="E935" s="2" t="str">
        <f t="shared" si="28"/>
        <v>2009-Western Kentucky</v>
      </c>
      <c r="F935" s="2" t="s">
        <v>6</v>
      </c>
      <c r="G935" s="2" t="s">
        <v>42</v>
      </c>
      <c r="H935" s="2" t="s">
        <v>42</v>
      </c>
      <c r="I935" t="str">
        <f>CONCATENATE(B935,"-",G935)</f>
        <v>2009-Sun Belt</v>
      </c>
      <c r="J935" t="s">
        <v>85</v>
      </c>
      <c r="K935">
        <v>0</v>
      </c>
      <c r="L935">
        <v>12</v>
      </c>
      <c r="M935" s="6">
        <f t="shared" si="29"/>
        <v>0</v>
      </c>
      <c r="N935" s="3">
        <v>-0.27514656996645359</v>
      </c>
      <c r="O935" s="4">
        <v>158.64281315504877</v>
      </c>
      <c r="P935" s="5">
        <v>116</v>
      </c>
      <c r="Q935" s="6">
        <v>-0.21299999999999999</v>
      </c>
      <c r="R935" s="5">
        <v>113</v>
      </c>
      <c r="S935" s="4">
        <v>144.97068600670929</v>
      </c>
      <c r="T935" s="4">
        <v>82.584662209746639</v>
      </c>
      <c r="U935" s="5">
        <v>111</v>
      </c>
      <c r="V935" s="4">
        <v>76.058150945302117</v>
      </c>
      <c r="W935" s="5">
        <v>120</v>
      </c>
      <c r="X935" s="6">
        <v>-0.13600000000000001</v>
      </c>
      <c r="Y935" s="5">
        <v>83</v>
      </c>
      <c r="Z935" s="6">
        <v>0.627</v>
      </c>
      <c r="AA935" s="5">
        <v>118</v>
      </c>
      <c r="AB935" s="3">
        <v>-8.0955583304053336E-2</v>
      </c>
      <c r="AC935" s="5">
        <v>96</v>
      </c>
      <c r="AD935" s="3">
        <v>-0.18085532324786238</v>
      </c>
      <c r="AE935" s="5">
        <v>120</v>
      </c>
      <c r="AF935" s="3">
        <v>-1.3335663414537869E-2</v>
      </c>
      <c r="AG935" s="5">
        <v>87</v>
      </c>
      <c r="AH935" s="6">
        <v>0.45500000000000002</v>
      </c>
      <c r="AI935" s="5">
        <v>108</v>
      </c>
    </row>
    <row r="936" spans="1:35">
      <c r="A936">
        <v>792</v>
      </c>
      <c r="B936">
        <v>2010</v>
      </c>
      <c r="C936">
        <v>99</v>
      </c>
      <c r="D936" t="s">
        <v>200</v>
      </c>
      <c r="E936" s="2" t="str">
        <f t="shared" si="28"/>
        <v>2010-Western Kentucky</v>
      </c>
      <c r="F936" s="2" t="s">
        <v>6</v>
      </c>
      <c r="G936" s="2" t="s">
        <v>42</v>
      </c>
      <c r="H936" s="2" t="s">
        <v>42</v>
      </c>
      <c r="I936" t="str">
        <f>CONCATENATE(B936,"-",G936)</f>
        <v>2010-Sun Belt</v>
      </c>
      <c r="J936" t="s">
        <v>45</v>
      </c>
      <c r="K936">
        <v>2</v>
      </c>
      <c r="L936">
        <v>10</v>
      </c>
      <c r="M936" s="6">
        <f t="shared" si="29"/>
        <v>0.16666666666666666</v>
      </c>
      <c r="N936" s="3">
        <v>-0.1618310887553121</v>
      </c>
      <c r="O936" s="4">
        <v>171.57906806366975</v>
      </c>
      <c r="P936" s="5">
        <v>108</v>
      </c>
      <c r="Q936" s="6">
        <v>-0.10199999999999999</v>
      </c>
      <c r="R936" s="5">
        <v>87</v>
      </c>
      <c r="S936" s="4">
        <v>167.63378224893756</v>
      </c>
      <c r="T936" s="4">
        <v>82.352548042772057</v>
      </c>
      <c r="U936" s="5">
        <v>112</v>
      </c>
      <c r="V936" s="4">
        <v>89.226520020897695</v>
      </c>
      <c r="W936" s="5">
        <v>102</v>
      </c>
      <c r="X936" s="6">
        <v>-4.5999999999999999E-2</v>
      </c>
      <c r="Y936" s="5">
        <v>67</v>
      </c>
      <c r="Z936" s="6">
        <v>0.19800000000000001</v>
      </c>
      <c r="AA936" s="5">
        <v>87</v>
      </c>
      <c r="AB936" s="3">
        <v>-6.364142421332171E-2</v>
      </c>
      <c r="AC936" s="5">
        <v>91</v>
      </c>
      <c r="AD936" s="3">
        <v>-7.0817052630849003E-2</v>
      </c>
      <c r="AE936" s="5">
        <v>93</v>
      </c>
      <c r="AF936" s="3">
        <v>-2.7372611911141383E-2</v>
      </c>
      <c r="AG936" s="5">
        <v>104</v>
      </c>
      <c r="AH936" s="6">
        <v>0.51300000000000001</v>
      </c>
      <c r="AI936" s="5">
        <v>45</v>
      </c>
    </row>
    <row r="937" spans="1:35">
      <c r="A937">
        <v>739</v>
      </c>
      <c r="B937">
        <v>2011</v>
      </c>
      <c r="C937">
        <v>93</v>
      </c>
      <c r="D937" t="s">
        <v>200</v>
      </c>
      <c r="E937" s="2" t="str">
        <f t="shared" si="28"/>
        <v>2011-Western Kentucky</v>
      </c>
      <c r="F937" s="2" t="s">
        <v>6</v>
      </c>
      <c r="G937" s="2" t="s">
        <v>42</v>
      </c>
      <c r="H937" s="2" t="s">
        <v>42</v>
      </c>
      <c r="I937" t="str">
        <f>CONCATENATE(B937,"-",G937)</f>
        <v>2011-Sun Belt</v>
      </c>
      <c r="J937" s="4" t="s">
        <v>37</v>
      </c>
      <c r="K937">
        <v>7</v>
      </c>
      <c r="L937">
        <v>5</v>
      </c>
      <c r="M937" s="6">
        <f t="shared" si="29"/>
        <v>0.58333333333333337</v>
      </c>
      <c r="N937" s="3">
        <v>-0.13100274501055892</v>
      </c>
      <c r="O937" s="4">
        <v>181.7513623774195</v>
      </c>
      <c r="P937" s="5">
        <v>98</v>
      </c>
      <c r="Q937" s="6">
        <v>-8.5000000000000006E-2</v>
      </c>
      <c r="R937" s="5">
        <v>87</v>
      </c>
      <c r="S937" s="4">
        <v>173.79945099788821</v>
      </c>
      <c r="T937" s="4">
        <v>89.432062305003001</v>
      </c>
      <c r="U937" s="5">
        <v>97</v>
      </c>
      <c r="V937" s="4">
        <v>92.31930007241651</v>
      </c>
      <c r="W937" s="5">
        <v>87</v>
      </c>
      <c r="X937" s="6">
        <v>-0.27</v>
      </c>
      <c r="Y937" s="5">
        <v>96</v>
      </c>
      <c r="Z937" s="6">
        <v>0.152</v>
      </c>
      <c r="AA937" s="5">
        <v>75</v>
      </c>
      <c r="AB937" s="3">
        <v>-8.0405744389717856E-2</v>
      </c>
      <c r="AC937" s="5">
        <v>97</v>
      </c>
      <c r="AD937" s="3">
        <v>-5.8584441077990636E-2</v>
      </c>
      <c r="AE937" s="5">
        <v>76</v>
      </c>
      <c r="AF937" s="3">
        <v>7.9874404571495927E-3</v>
      </c>
      <c r="AG937" s="5">
        <v>45</v>
      </c>
      <c r="AH937" s="6">
        <v>0.53900000000000003</v>
      </c>
      <c r="AI937" s="5">
        <v>12</v>
      </c>
    </row>
    <row r="938" spans="1:35">
      <c r="A938">
        <v>740</v>
      </c>
      <c r="B938">
        <v>2012</v>
      </c>
      <c r="C938">
        <v>69</v>
      </c>
      <c r="D938" t="s">
        <v>200</v>
      </c>
      <c r="E938" s="2" t="str">
        <f t="shared" si="28"/>
        <v>2012-Western Kentucky</v>
      </c>
      <c r="F938" s="2" t="s">
        <v>6</v>
      </c>
      <c r="G938" s="2" t="s">
        <v>42</v>
      </c>
      <c r="H938" s="2" t="s">
        <v>42</v>
      </c>
      <c r="I938" t="str">
        <f>CONCATENATE(B938,"-",G938)</f>
        <v>2012-Sun Belt</v>
      </c>
      <c r="J938" s="4" t="s">
        <v>12</v>
      </c>
      <c r="K938">
        <v>7</v>
      </c>
      <c r="L938">
        <v>6</v>
      </c>
      <c r="M938" s="6">
        <f t="shared" si="29"/>
        <v>0.53846153846153844</v>
      </c>
      <c r="N938" s="3">
        <v>-4.6684116301112827E-2</v>
      </c>
      <c r="O938" s="4">
        <v>198.94714636555599</v>
      </c>
      <c r="P938" s="5">
        <v>71</v>
      </c>
      <c r="Q938" s="6">
        <v>-0.03</v>
      </c>
      <c r="R938" s="5">
        <v>66</v>
      </c>
      <c r="S938" s="4">
        <v>190.66317673977744</v>
      </c>
      <c r="T938" s="4">
        <v>97.399533905920933</v>
      </c>
      <c r="U938" s="5">
        <v>78</v>
      </c>
      <c r="V938" s="4">
        <v>101.54761245963505</v>
      </c>
      <c r="W938" s="5">
        <v>69</v>
      </c>
      <c r="X938" s="6">
        <v>-0.153</v>
      </c>
      <c r="Y938" s="5">
        <v>79</v>
      </c>
      <c r="Z938" s="6">
        <v>-5.0000000000000001E-3</v>
      </c>
      <c r="AA938" s="5">
        <v>63</v>
      </c>
      <c r="AB938" s="3">
        <v>-4.1247560633454437E-2</v>
      </c>
      <c r="AC938" s="5">
        <v>78</v>
      </c>
      <c r="AD938" s="3">
        <v>-3.3623139783498113E-3</v>
      </c>
      <c r="AE938" s="5">
        <v>61</v>
      </c>
      <c r="AF938" s="3">
        <v>-2.0742416893085773E-3</v>
      </c>
      <c r="AG938" s="5">
        <v>70</v>
      </c>
      <c r="AH938" s="6">
        <v>0.501</v>
      </c>
      <c r="AI938" s="5">
        <v>60</v>
      </c>
    </row>
    <row r="939" spans="1:35">
      <c r="A939">
        <v>723</v>
      </c>
      <c r="B939">
        <v>2005</v>
      </c>
      <c r="C939">
        <v>96</v>
      </c>
      <c r="D939" t="s">
        <v>201</v>
      </c>
      <c r="E939" s="2" t="str">
        <f t="shared" si="28"/>
        <v>2005-Western Michigan</v>
      </c>
      <c r="F939" s="2" t="s">
        <v>6</v>
      </c>
      <c r="G939" s="2" t="s">
        <v>15</v>
      </c>
      <c r="H939" s="2" t="s">
        <v>49</v>
      </c>
      <c r="I939" t="str">
        <f>CONCATENATE(B939,"-",G939)</f>
        <v>2005-MAC</v>
      </c>
      <c r="J939" t="s">
        <v>118</v>
      </c>
      <c r="K939">
        <v>7</v>
      </c>
      <c r="L939">
        <v>4</v>
      </c>
      <c r="M939" s="6">
        <f t="shared" si="29"/>
        <v>0.63636363636363635</v>
      </c>
      <c r="N939" s="3">
        <v>-0.12265860040811362</v>
      </c>
      <c r="O939" s="4">
        <v>178.9025765325178</v>
      </c>
      <c r="P939" s="5">
        <v>97</v>
      </c>
      <c r="Q939" s="6">
        <v>-0.11873297575355304</v>
      </c>
      <c r="R939" s="5">
        <v>92</v>
      </c>
      <c r="S939" s="4">
        <v>175.46827991837728</v>
      </c>
      <c r="T939" s="4">
        <v>92.287368734053658</v>
      </c>
      <c r="U939" s="5">
        <v>85</v>
      </c>
      <c r="V939" s="4">
        <v>86.615207798464127</v>
      </c>
      <c r="W939" s="5">
        <v>107</v>
      </c>
      <c r="X939" s="6"/>
      <c r="Y939" s="5"/>
      <c r="Z939" s="6"/>
      <c r="AA939" s="5"/>
      <c r="AB939" s="3"/>
      <c r="AC939" s="5"/>
      <c r="AD939" s="3"/>
      <c r="AE939" s="5"/>
      <c r="AF939" s="3"/>
      <c r="AG939" s="5"/>
      <c r="AH939" s="6"/>
      <c r="AI939" s="5"/>
    </row>
    <row r="940" spans="1:35">
      <c r="A940">
        <v>536</v>
      </c>
      <c r="B940">
        <v>2006</v>
      </c>
      <c r="C940">
        <v>66</v>
      </c>
      <c r="D940" t="s">
        <v>201</v>
      </c>
      <c r="E940" s="2" t="str">
        <f t="shared" si="28"/>
        <v>2006-Western Michigan</v>
      </c>
      <c r="F940" s="2" t="s">
        <v>6</v>
      </c>
      <c r="G940" s="2" t="s">
        <v>15</v>
      </c>
      <c r="H940" s="2" t="s">
        <v>49</v>
      </c>
      <c r="I940" t="str">
        <f>CONCATENATE(B940,"-",G940)</f>
        <v>2006-MAC</v>
      </c>
      <c r="J940" t="s">
        <v>11</v>
      </c>
      <c r="K940">
        <v>8</v>
      </c>
      <c r="L940">
        <v>5</v>
      </c>
      <c r="M940" s="6">
        <f t="shared" si="29"/>
        <v>0.61538461538461542</v>
      </c>
      <c r="N940" s="3">
        <v>-3.3261223440503612E-2</v>
      </c>
      <c r="O940" s="4">
        <v>195.12948048121791</v>
      </c>
      <c r="P940" s="5">
        <v>67</v>
      </c>
      <c r="Q940" s="6">
        <v>-1.4690540488289217E-2</v>
      </c>
      <c r="R940" s="5">
        <v>64</v>
      </c>
      <c r="S940" s="4">
        <v>193.34775531189928</v>
      </c>
      <c r="T940" s="4">
        <v>94.86014174729182</v>
      </c>
      <c r="U940" s="5">
        <v>78</v>
      </c>
      <c r="V940" s="4">
        <v>100.26933873392611</v>
      </c>
      <c r="W940" s="5">
        <v>62</v>
      </c>
    </row>
    <row r="941" spans="1:35">
      <c r="A941">
        <v>679</v>
      </c>
      <c r="B941">
        <v>2007</v>
      </c>
      <c r="C941">
        <v>82</v>
      </c>
      <c r="D941" t="s">
        <v>201</v>
      </c>
      <c r="E941" s="2" t="str">
        <f t="shared" si="28"/>
        <v>2007-Western Michigan</v>
      </c>
      <c r="F941" s="2" t="s">
        <v>6</v>
      </c>
      <c r="G941" s="2" t="s">
        <v>15</v>
      </c>
      <c r="H941" s="2" t="s">
        <v>49</v>
      </c>
      <c r="I941" t="str">
        <f>CONCATENATE(B941,"-",G941)</f>
        <v>2007-MAC</v>
      </c>
      <c r="J941" t="s">
        <v>17</v>
      </c>
      <c r="K941">
        <v>5</v>
      </c>
      <c r="L941">
        <v>7</v>
      </c>
      <c r="M941" s="6">
        <f t="shared" si="29"/>
        <v>0.41666666666666669</v>
      </c>
      <c r="N941" s="3">
        <v>-0.10299186295239061</v>
      </c>
      <c r="O941" s="4">
        <v>191.77408066903678</v>
      </c>
      <c r="P941" s="5">
        <v>78</v>
      </c>
      <c r="Q941" s="6">
        <v>-9.2999999999999999E-2</v>
      </c>
      <c r="R941" s="5">
        <v>84</v>
      </c>
      <c r="S941" s="4">
        <v>179.40162740952186</v>
      </c>
      <c r="T941" s="4">
        <v>92.876797922836445</v>
      </c>
      <c r="U941" s="5">
        <v>87</v>
      </c>
      <c r="V941" s="4">
        <v>98.897282746200332</v>
      </c>
      <c r="W941" s="5">
        <v>70</v>
      </c>
      <c r="X941" s="6">
        <v>-0.309</v>
      </c>
      <c r="Y941" s="5">
        <v>100</v>
      </c>
      <c r="Z941" s="6">
        <v>7.6999999999999999E-2</v>
      </c>
      <c r="AA941" s="5">
        <v>67</v>
      </c>
      <c r="AB941" s="3">
        <v>-7.8334830956735171E-2</v>
      </c>
      <c r="AC941" s="5">
        <v>97</v>
      </c>
      <c r="AD941" s="3">
        <v>-2.3831228142853201E-2</v>
      </c>
      <c r="AE941" s="5">
        <v>67</v>
      </c>
      <c r="AF941" s="3">
        <v>-8.2580385280224728E-4</v>
      </c>
      <c r="AG941" s="5">
        <v>68</v>
      </c>
      <c r="AH941" s="6">
        <v>0.49</v>
      </c>
      <c r="AI941" s="5">
        <v>79</v>
      </c>
    </row>
    <row r="942" spans="1:35">
      <c r="A942">
        <v>553</v>
      </c>
      <c r="B942">
        <v>2008</v>
      </c>
      <c r="C942">
        <v>68</v>
      </c>
      <c r="D942" t="s">
        <v>201</v>
      </c>
      <c r="E942" s="2" t="str">
        <f t="shared" si="28"/>
        <v>2008-Western Michigan</v>
      </c>
      <c r="F942" s="2" t="s">
        <v>6</v>
      </c>
      <c r="G942" s="2" t="s">
        <v>15</v>
      </c>
      <c r="H942" s="2" t="s">
        <v>49</v>
      </c>
      <c r="I942" t="str">
        <f>CONCATENATE(B942,"-",G942)</f>
        <v>2008-MAC</v>
      </c>
      <c r="J942" t="s">
        <v>10</v>
      </c>
      <c r="K942">
        <v>9</v>
      </c>
      <c r="L942">
        <v>4</v>
      </c>
      <c r="M942" s="6">
        <f t="shared" si="29"/>
        <v>0.69230769230769229</v>
      </c>
      <c r="N942" s="3">
        <v>-4.1520382207927919E-2</v>
      </c>
      <c r="O942" s="4">
        <v>199.35864486200123</v>
      </c>
      <c r="P942" s="5">
        <v>65</v>
      </c>
      <c r="Q942" s="6">
        <v>-4.1000000000000002E-2</v>
      </c>
      <c r="R942" s="5">
        <v>72</v>
      </c>
      <c r="S942" s="4">
        <v>191.69592355841442</v>
      </c>
      <c r="T942" s="4">
        <v>100.11452133021891</v>
      </c>
      <c r="U942" s="5">
        <v>66</v>
      </c>
      <c r="V942" s="4">
        <v>99.244123531782321</v>
      </c>
      <c r="W942" s="5">
        <v>70</v>
      </c>
      <c r="X942" s="6">
        <v>3.5999999999999997E-2</v>
      </c>
      <c r="Y942" s="5">
        <v>101</v>
      </c>
      <c r="Z942" s="6">
        <v>0.21299999999999999</v>
      </c>
      <c r="AA942" s="5">
        <v>76</v>
      </c>
      <c r="AB942" s="3">
        <v>-1.9563308254605919E-3</v>
      </c>
      <c r="AC942" s="5">
        <v>64</v>
      </c>
      <c r="AD942" s="3">
        <v>-4.786926137872826E-2</v>
      </c>
      <c r="AE942" s="5">
        <v>82</v>
      </c>
      <c r="AF942" s="3">
        <v>8.3052099962609358E-3</v>
      </c>
      <c r="AG942" s="5">
        <v>37</v>
      </c>
      <c r="AH942" s="6">
        <v>0.504</v>
      </c>
      <c r="AI942" s="5">
        <v>54</v>
      </c>
    </row>
    <row r="943" spans="1:35">
      <c r="A943">
        <v>765</v>
      </c>
      <c r="B943">
        <v>2009</v>
      </c>
      <c r="C943">
        <v>97</v>
      </c>
      <c r="D943" t="s">
        <v>201</v>
      </c>
      <c r="E943" s="2" t="str">
        <f t="shared" si="28"/>
        <v>2009-Western Michigan</v>
      </c>
      <c r="F943" s="2" t="s">
        <v>6</v>
      </c>
      <c r="G943" s="2" t="s">
        <v>15</v>
      </c>
      <c r="H943" s="2" t="s">
        <v>49</v>
      </c>
      <c r="I943" t="str">
        <f>CONCATENATE(B943,"-",G943)</f>
        <v>2009-MAC</v>
      </c>
      <c r="J943" t="s">
        <v>17</v>
      </c>
      <c r="K943">
        <v>5</v>
      </c>
      <c r="L943">
        <v>7</v>
      </c>
      <c r="M943" s="6">
        <f t="shared" si="29"/>
        <v>0.41666666666666669</v>
      </c>
      <c r="N943" s="3">
        <v>-0.14841555730229872</v>
      </c>
      <c r="O943" s="4">
        <v>179.78013437839275</v>
      </c>
      <c r="P943" s="5">
        <v>102</v>
      </c>
      <c r="Q943" s="6">
        <v>-0.107</v>
      </c>
      <c r="R943" s="5">
        <v>90</v>
      </c>
      <c r="S943" s="4">
        <v>170.31688853954026</v>
      </c>
      <c r="T943" s="4">
        <v>92.891257972557</v>
      </c>
      <c r="U943" s="5">
        <v>96</v>
      </c>
      <c r="V943" s="4">
        <v>86.888876405835745</v>
      </c>
      <c r="W943" s="5">
        <v>109</v>
      </c>
      <c r="X943" s="6">
        <v>-0.33</v>
      </c>
      <c r="Y943" s="5">
        <v>101</v>
      </c>
      <c r="Z943" s="6">
        <v>0.126</v>
      </c>
      <c r="AA943" s="5">
        <v>76</v>
      </c>
      <c r="AB943" s="3">
        <v>-8.5476898280692062E-2</v>
      </c>
      <c r="AC943" s="5">
        <v>99</v>
      </c>
      <c r="AD943" s="3">
        <v>-6.7566918677240392E-2</v>
      </c>
      <c r="AE943" s="5">
        <v>85</v>
      </c>
      <c r="AF943" s="3">
        <v>4.6282596556337261E-3</v>
      </c>
      <c r="AG943" s="5">
        <v>50</v>
      </c>
      <c r="AH943" s="6">
        <v>0.50700000000000001</v>
      </c>
      <c r="AI943" s="5">
        <v>48</v>
      </c>
    </row>
    <row r="944" spans="1:35">
      <c r="A944">
        <v>515</v>
      </c>
      <c r="B944">
        <v>2010</v>
      </c>
      <c r="C944">
        <v>68</v>
      </c>
      <c r="D944" t="s">
        <v>201</v>
      </c>
      <c r="E944" s="2" t="str">
        <f t="shared" si="28"/>
        <v>2010-Western Michigan</v>
      </c>
      <c r="F944" s="2" t="s">
        <v>6</v>
      </c>
      <c r="G944" s="2" t="s">
        <v>15</v>
      </c>
      <c r="H944" s="2" t="s">
        <v>49</v>
      </c>
      <c r="I944" t="str">
        <f>CONCATENATE(B944,"-",G944)</f>
        <v>2010-MAC</v>
      </c>
      <c r="J944" t="s">
        <v>33</v>
      </c>
      <c r="K944">
        <v>6</v>
      </c>
      <c r="L944">
        <v>6</v>
      </c>
      <c r="M944" s="6">
        <f t="shared" si="29"/>
        <v>0.5</v>
      </c>
      <c r="N944" s="3">
        <v>-2.4856422356029896E-2</v>
      </c>
      <c r="O944" s="4">
        <v>197.568895598502</v>
      </c>
      <c r="P944" s="5">
        <v>74</v>
      </c>
      <c r="Q944" s="6">
        <v>-2.5999999999999999E-2</v>
      </c>
      <c r="R944" s="5">
        <v>67</v>
      </c>
      <c r="S944" s="4">
        <v>195.02871552879401</v>
      </c>
      <c r="T944" s="4">
        <v>102.31959566805556</v>
      </c>
      <c r="U944" s="5">
        <v>74</v>
      </c>
      <c r="V944" s="4">
        <v>95.249299930446426</v>
      </c>
      <c r="W944" s="5">
        <v>94</v>
      </c>
      <c r="X944" s="6">
        <v>-0.14499999999999999</v>
      </c>
      <c r="Y944" s="5">
        <v>80</v>
      </c>
      <c r="Z944" s="6">
        <v>6.6000000000000003E-2</v>
      </c>
      <c r="AA944" s="5">
        <v>67</v>
      </c>
      <c r="AB944" s="3">
        <v>-2.5468354028438448E-2</v>
      </c>
      <c r="AC944" s="5">
        <v>72</v>
      </c>
      <c r="AD944" s="3">
        <v>-3.2200319164921415E-2</v>
      </c>
      <c r="AE944" s="5">
        <v>72</v>
      </c>
      <c r="AF944" s="3">
        <v>3.2812250837329963E-2</v>
      </c>
      <c r="AG944" s="5">
        <v>4</v>
      </c>
      <c r="AH944" s="6">
        <v>0.53300000000000003</v>
      </c>
      <c r="AI944" s="5">
        <v>19</v>
      </c>
    </row>
    <row r="945" spans="1:35">
      <c r="A945">
        <v>479</v>
      </c>
      <c r="B945">
        <v>2011</v>
      </c>
      <c r="C945">
        <v>60</v>
      </c>
      <c r="D945" t="s">
        <v>201</v>
      </c>
      <c r="E945" s="2" t="str">
        <f t="shared" si="28"/>
        <v>2011-Western Michigan</v>
      </c>
      <c r="F945" s="2" t="s">
        <v>6</v>
      </c>
      <c r="G945" s="2" t="s">
        <v>15</v>
      </c>
      <c r="H945" s="2" t="s">
        <v>49</v>
      </c>
      <c r="I945" t="str">
        <f>CONCATENATE(B945,"-",G945)</f>
        <v>2011-MAC</v>
      </c>
      <c r="J945" s="4" t="s">
        <v>12</v>
      </c>
      <c r="K945">
        <v>7</v>
      </c>
      <c r="L945">
        <v>6</v>
      </c>
      <c r="M945" s="6">
        <f t="shared" si="29"/>
        <v>0.53846153846153844</v>
      </c>
      <c r="N945" s="3">
        <v>-4.1153165839617929E-3</v>
      </c>
      <c r="O945" s="4">
        <v>210.97651255409431</v>
      </c>
      <c r="P945" s="5">
        <v>50</v>
      </c>
      <c r="Q945" s="6">
        <v>8.0000000000000002E-3</v>
      </c>
      <c r="R945" s="5">
        <v>59</v>
      </c>
      <c r="S945" s="4">
        <v>199.17693668320763</v>
      </c>
      <c r="T945" s="4">
        <v>116.90302271476814</v>
      </c>
      <c r="U945" s="5">
        <v>19</v>
      </c>
      <c r="V945" s="4">
        <v>94.073489839326157</v>
      </c>
      <c r="W945" s="5">
        <v>79</v>
      </c>
      <c r="X945" s="6">
        <v>9.0999999999999998E-2</v>
      </c>
      <c r="Y945" s="5">
        <v>48</v>
      </c>
      <c r="Z945" s="6">
        <v>0.33600000000000002</v>
      </c>
      <c r="AA945" s="5">
        <v>95</v>
      </c>
      <c r="AB945" s="3">
        <v>5.5899901587019782E-2</v>
      </c>
      <c r="AC945" s="5">
        <v>34</v>
      </c>
      <c r="AD945" s="3">
        <v>-8.4707633008499983E-2</v>
      </c>
      <c r="AE945" s="5">
        <v>91</v>
      </c>
      <c r="AF945" s="3">
        <v>2.4692414837518408E-2</v>
      </c>
      <c r="AG945" s="5">
        <v>8</v>
      </c>
      <c r="AH945" s="6">
        <v>0.52</v>
      </c>
      <c r="AI945" s="5">
        <v>29</v>
      </c>
    </row>
    <row r="946" spans="1:35">
      <c r="A946">
        <v>614</v>
      </c>
      <c r="B946">
        <v>2012</v>
      </c>
      <c r="C946">
        <v>85</v>
      </c>
      <c r="D946" t="s">
        <v>201</v>
      </c>
      <c r="E946" s="2" t="str">
        <f t="shared" si="28"/>
        <v>2012-Western Michigan</v>
      </c>
      <c r="F946" s="2" t="s">
        <v>6</v>
      </c>
      <c r="G946" s="2" t="s">
        <v>15</v>
      </c>
      <c r="H946" s="2" t="s">
        <v>49</v>
      </c>
      <c r="I946" t="str">
        <f>CONCATENATE(B946,"-",G946)</f>
        <v>2012-MAC</v>
      </c>
      <c r="J946" s="4" t="s">
        <v>9</v>
      </c>
      <c r="K946">
        <v>4</v>
      </c>
      <c r="L946">
        <v>8</v>
      </c>
      <c r="M946" s="6">
        <f t="shared" si="29"/>
        <v>0.33333333333333331</v>
      </c>
      <c r="N946" s="3">
        <v>-0.10165403266614936</v>
      </c>
      <c r="O946" s="4">
        <v>187.82592837684101</v>
      </c>
      <c r="P946" s="5">
        <v>87</v>
      </c>
      <c r="Q946" s="6">
        <v>-8.5999999999999993E-2</v>
      </c>
      <c r="R946" s="5">
        <v>82</v>
      </c>
      <c r="S946" s="4">
        <v>179.66919346677014</v>
      </c>
      <c r="T946" s="4">
        <v>96.74290967417754</v>
      </c>
      <c r="U946" s="5">
        <v>76</v>
      </c>
      <c r="V946" s="4">
        <v>91.083018702663466</v>
      </c>
      <c r="W946" s="5">
        <v>93</v>
      </c>
      <c r="X946" s="6">
        <v>-2.4E-2</v>
      </c>
      <c r="Y946" s="5">
        <v>62</v>
      </c>
      <c r="Z946" s="6">
        <v>0.15</v>
      </c>
      <c r="AA946" s="5">
        <v>80</v>
      </c>
      <c r="AB946" s="3">
        <v>-2.1414578873733475E-2</v>
      </c>
      <c r="AC946" s="5">
        <v>66</v>
      </c>
      <c r="AD946" s="3">
        <v>-5.7960561573916408E-2</v>
      </c>
      <c r="AE946" s="5">
        <v>82</v>
      </c>
      <c r="AF946" s="3">
        <v>-2.2278892218499477E-2</v>
      </c>
      <c r="AG946" s="5">
        <v>107</v>
      </c>
      <c r="AH946" s="6">
        <v>0.46500000000000002</v>
      </c>
      <c r="AI946" s="5">
        <v>102</v>
      </c>
    </row>
    <row r="947" spans="1:35">
      <c r="A947">
        <v>259</v>
      </c>
      <c r="B947">
        <v>2005</v>
      </c>
      <c r="C947">
        <v>26</v>
      </c>
      <c r="D947" t="s">
        <v>202</v>
      </c>
      <c r="E947" s="2" t="str">
        <f t="shared" si="28"/>
        <v>2005-Wisconsin</v>
      </c>
      <c r="F947" s="2" t="s">
        <v>21</v>
      </c>
      <c r="G947" s="2" t="s">
        <v>107</v>
      </c>
      <c r="H947" s="2" t="s">
        <v>107</v>
      </c>
      <c r="I947" t="str">
        <f>CONCATENATE(B947,"-",G947)</f>
        <v>2005-Big Ten</v>
      </c>
      <c r="J947" t="s">
        <v>27</v>
      </c>
      <c r="K947">
        <v>10</v>
      </c>
      <c r="L947">
        <v>3</v>
      </c>
      <c r="M947" s="6">
        <f t="shared" si="29"/>
        <v>0.76923076923076927</v>
      </c>
      <c r="N947" s="3">
        <v>0.10139950141364366</v>
      </c>
      <c r="O947" s="4">
        <v>214.29088115122715</v>
      </c>
      <c r="P947" s="5">
        <v>39</v>
      </c>
      <c r="Q947" s="6">
        <v>0.1566148748492209</v>
      </c>
      <c r="R947" s="5">
        <v>21</v>
      </c>
      <c r="S947" s="4">
        <v>220.27990028272873</v>
      </c>
      <c r="T947" s="4">
        <v>106.51629513144169</v>
      </c>
      <c r="U947" s="5">
        <v>44</v>
      </c>
      <c r="V947" s="4">
        <v>107.77458601978546</v>
      </c>
      <c r="W947" s="5">
        <v>33</v>
      </c>
      <c r="X947" s="6"/>
      <c r="Y947" s="5"/>
      <c r="Z947" s="6"/>
      <c r="AA947" s="5"/>
      <c r="AB947" s="3"/>
      <c r="AC947" s="5"/>
      <c r="AD947" s="3"/>
      <c r="AE947" s="5"/>
      <c r="AF947" s="3"/>
      <c r="AG947" s="5"/>
      <c r="AH947" s="6"/>
      <c r="AI947" s="5"/>
    </row>
    <row r="948" spans="1:35">
      <c r="A948">
        <v>138</v>
      </c>
      <c r="B948">
        <v>2006</v>
      </c>
      <c r="C948">
        <v>15</v>
      </c>
      <c r="D948" t="s">
        <v>202</v>
      </c>
      <c r="E948" s="2" t="str">
        <f t="shared" si="28"/>
        <v>2006-Wisconsin</v>
      </c>
      <c r="F948" s="2" t="s">
        <v>21</v>
      </c>
      <c r="G948" s="2" t="s">
        <v>107</v>
      </c>
      <c r="H948" s="2" t="s">
        <v>107</v>
      </c>
      <c r="I948" t="str">
        <f>CONCATENATE(B948,"-",G948)</f>
        <v>2006-Big Ten</v>
      </c>
      <c r="J948" t="s">
        <v>28</v>
      </c>
      <c r="K948">
        <v>12</v>
      </c>
      <c r="L948">
        <v>1</v>
      </c>
      <c r="M948" s="6">
        <f t="shared" si="29"/>
        <v>0.92307692307692313</v>
      </c>
      <c r="N948" s="3">
        <v>0.17705673784410933</v>
      </c>
      <c r="O948" s="4">
        <v>244.29846186865322</v>
      </c>
      <c r="P948" s="5">
        <v>16</v>
      </c>
      <c r="Q948" s="6">
        <v>0.16702474727084249</v>
      </c>
      <c r="R948" s="5">
        <v>21</v>
      </c>
      <c r="S948" s="4">
        <v>235.41134756882187</v>
      </c>
      <c r="T948" s="4">
        <v>113.63507378342433</v>
      </c>
      <c r="U948" s="5">
        <v>31</v>
      </c>
      <c r="V948" s="4">
        <v>130.66338808522889</v>
      </c>
      <c r="W948" s="5">
        <v>8</v>
      </c>
    </row>
    <row r="949" spans="1:35">
      <c r="A949">
        <v>304</v>
      </c>
      <c r="B949">
        <v>2007</v>
      </c>
      <c r="C949">
        <v>40</v>
      </c>
      <c r="D949" t="s">
        <v>202</v>
      </c>
      <c r="E949" s="2" t="str">
        <f t="shared" si="28"/>
        <v>2007-Wisconsin</v>
      </c>
      <c r="F949" s="2" t="s">
        <v>21</v>
      </c>
      <c r="G949" s="2" t="s">
        <v>107</v>
      </c>
      <c r="H949" s="2" t="s">
        <v>107</v>
      </c>
      <c r="I949" t="str">
        <f>CONCATENATE(B949,"-",G949)</f>
        <v>2007-Big Ten</v>
      </c>
      <c r="J949" t="s">
        <v>10</v>
      </c>
      <c r="K949">
        <v>9</v>
      </c>
      <c r="L949">
        <v>4</v>
      </c>
      <c r="M949" s="6">
        <f t="shared" si="29"/>
        <v>0.69230769230769229</v>
      </c>
      <c r="N949" s="3">
        <v>8.0633533258324827E-2</v>
      </c>
      <c r="O949" s="4">
        <v>216.33249623822044</v>
      </c>
      <c r="P949" s="5">
        <v>39</v>
      </c>
      <c r="Q949" s="6">
        <v>0.08</v>
      </c>
      <c r="R949" s="5">
        <v>38</v>
      </c>
      <c r="S949" s="4">
        <v>216.12670665166496</v>
      </c>
      <c r="T949" s="4">
        <v>114.10981415625029</v>
      </c>
      <c r="U949" s="5">
        <v>27</v>
      </c>
      <c r="V949" s="4">
        <v>102.22268208197016</v>
      </c>
      <c r="W949" s="5">
        <v>60</v>
      </c>
      <c r="X949" s="6">
        <v>0.18099999999999999</v>
      </c>
      <c r="Y949" s="5">
        <v>33</v>
      </c>
      <c r="Z949" s="6">
        <v>-8.0000000000000002E-3</v>
      </c>
      <c r="AA949" s="5">
        <v>57</v>
      </c>
      <c r="AB949" s="3">
        <v>6.2188809047048439E-2</v>
      </c>
      <c r="AC949" s="5">
        <v>32</v>
      </c>
      <c r="AD949" s="3">
        <v>-4.6183768182765753E-4</v>
      </c>
      <c r="AE949" s="5">
        <v>58</v>
      </c>
      <c r="AF949" s="3">
        <v>1.8906561893104048E-2</v>
      </c>
      <c r="AG949" s="5">
        <v>19</v>
      </c>
      <c r="AH949" s="6">
        <v>0.52800000000000002</v>
      </c>
      <c r="AI949" s="5">
        <v>23</v>
      </c>
    </row>
    <row r="950" spans="1:35">
      <c r="A950">
        <v>381</v>
      </c>
      <c r="B950">
        <v>2008</v>
      </c>
      <c r="C950">
        <v>46</v>
      </c>
      <c r="D950" t="s">
        <v>202</v>
      </c>
      <c r="E950" s="2" t="str">
        <f t="shared" si="28"/>
        <v>2008-Wisconsin</v>
      </c>
      <c r="F950" s="2" t="s">
        <v>21</v>
      </c>
      <c r="G950" s="2" t="s">
        <v>107</v>
      </c>
      <c r="H950" s="2" t="s">
        <v>107</v>
      </c>
      <c r="I950" t="str">
        <f>CONCATENATE(B950,"-",G950)</f>
        <v>2008-Big Ten</v>
      </c>
      <c r="J950" t="s">
        <v>12</v>
      </c>
      <c r="K950">
        <v>7</v>
      </c>
      <c r="L950">
        <v>6</v>
      </c>
      <c r="M950" s="6">
        <f t="shared" si="29"/>
        <v>0.53846153846153844</v>
      </c>
      <c r="N950" s="3">
        <v>3.7033214898289285E-2</v>
      </c>
      <c r="O950" s="4">
        <v>213.81186972821899</v>
      </c>
      <c r="P950" s="5">
        <v>42</v>
      </c>
      <c r="Q950" s="6">
        <v>1.4E-2</v>
      </c>
      <c r="R950" s="5">
        <v>56</v>
      </c>
      <c r="S950" s="4">
        <v>207.40664297965785</v>
      </c>
      <c r="T950" s="4">
        <v>108.76290844807403</v>
      </c>
      <c r="U950" s="5">
        <v>42</v>
      </c>
      <c r="V950" s="4">
        <v>105.04896128014498</v>
      </c>
      <c r="W950" s="5">
        <v>49</v>
      </c>
      <c r="X950" s="6">
        <v>-6.4000000000000001E-2</v>
      </c>
      <c r="Y950" s="5">
        <v>17</v>
      </c>
      <c r="Z950" s="6">
        <v>-0.17699999999999999</v>
      </c>
      <c r="AA950" s="5">
        <v>17</v>
      </c>
      <c r="AB950" s="3">
        <v>4.9320178300399607E-3</v>
      </c>
      <c r="AC950" s="5">
        <v>62</v>
      </c>
      <c r="AD950" s="3">
        <v>3.3215922956502004E-2</v>
      </c>
      <c r="AE950" s="5">
        <v>42</v>
      </c>
      <c r="AF950" s="3">
        <v>-1.1147258882526732E-3</v>
      </c>
      <c r="AG950" s="5">
        <v>66</v>
      </c>
      <c r="AH950" s="6">
        <v>0.48199999999999998</v>
      </c>
      <c r="AI950" s="5">
        <v>90</v>
      </c>
    </row>
    <row r="951" spans="1:35">
      <c r="A951">
        <v>111</v>
      </c>
      <c r="B951">
        <v>2009</v>
      </c>
      <c r="C951">
        <v>15</v>
      </c>
      <c r="D951" t="s">
        <v>202</v>
      </c>
      <c r="E951" s="2" t="str">
        <f t="shared" si="28"/>
        <v>2009-Wisconsin</v>
      </c>
      <c r="F951" s="2" t="s">
        <v>21</v>
      </c>
      <c r="G951" s="2" t="s">
        <v>107</v>
      </c>
      <c r="H951" s="2" t="s">
        <v>107</v>
      </c>
      <c r="I951" t="str">
        <f>CONCATENATE(B951,"-",G951)</f>
        <v>2009-Big Ten</v>
      </c>
      <c r="J951" t="s">
        <v>27</v>
      </c>
      <c r="K951">
        <v>10</v>
      </c>
      <c r="L951">
        <v>3</v>
      </c>
      <c r="M951" s="6">
        <f t="shared" si="29"/>
        <v>0.76923076923076927</v>
      </c>
      <c r="N951" s="3">
        <v>0.20043338595397797</v>
      </c>
      <c r="O951" s="4">
        <v>237.22543522928208</v>
      </c>
      <c r="P951" s="5">
        <v>16</v>
      </c>
      <c r="Q951" s="6">
        <v>0.14199999999999999</v>
      </c>
      <c r="R951" s="5">
        <v>22</v>
      </c>
      <c r="S951" s="4">
        <v>240.0866771907956</v>
      </c>
      <c r="T951" s="4">
        <v>122.47634881753054</v>
      </c>
      <c r="U951" s="5">
        <v>15</v>
      </c>
      <c r="V951" s="4">
        <v>114.74908641175155</v>
      </c>
      <c r="W951" s="5">
        <v>27</v>
      </c>
      <c r="X951" s="6">
        <v>0.31900000000000001</v>
      </c>
      <c r="Y951" s="5">
        <v>17</v>
      </c>
      <c r="Z951" s="6">
        <v>-0.40799999999999997</v>
      </c>
      <c r="AA951" s="5">
        <v>17</v>
      </c>
      <c r="AB951" s="3">
        <v>0.10336800997267508</v>
      </c>
      <c r="AC951" s="5">
        <v>17</v>
      </c>
      <c r="AD951" s="3">
        <v>9.7408573201529972E-2</v>
      </c>
      <c r="AE951" s="5">
        <v>21</v>
      </c>
      <c r="AF951" s="3">
        <v>-3.4319722022707025E-4</v>
      </c>
      <c r="AG951" s="5">
        <v>60</v>
      </c>
      <c r="AH951" s="6">
        <v>0.49199999999999999</v>
      </c>
      <c r="AI951" s="5">
        <v>70</v>
      </c>
    </row>
    <row r="952" spans="1:35">
      <c r="A952">
        <v>72</v>
      </c>
      <c r="B952">
        <v>2010</v>
      </c>
      <c r="C952">
        <v>12</v>
      </c>
      <c r="D952" t="s">
        <v>202</v>
      </c>
      <c r="E952" s="2" t="str">
        <f t="shared" si="28"/>
        <v>2010-Wisconsin</v>
      </c>
      <c r="F952" s="2" t="s">
        <v>21</v>
      </c>
      <c r="G952" s="2" t="s">
        <v>107</v>
      </c>
      <c r="H952" s="2" t="s">
        <v>107</v>
      </c>
      <c r="I952" t="str">
        <f>CONCATENATE(B952,"-",G952)</f>
        <v>2010-Big Ten</v>
      </c>
      <c r="J952" t="s">
        <v>40</v>
      </c>
      <c r="K952">
        <v>11</v>
      </c>
      <c r="L952">
        <v>2</v>
      </c>
      <c r="M952" s="6">
        <f t="shared" si="29"/>
        <v>0.84615384615384615</v>
      </c>
      <c r="N952" s="3">
        <v>0.24617442101739179</v>
      </c>
      <c r="O952" s="4">
        <v>244.3181132856331</v>
      </c>
      <c r="P952" s="5">
        <v>11</v>
      </c>
      <c r="Q952" s="6">
        <v>0.21099999999999999</v>
      </c>
      <c r="R952" s="5">
        <v>12</v>
      </c>
      <c r="S952" s="4">
        <v>249.23488420347837</v>
      </c>
      <c r="T952" s="4">
        <v>126.02865660956971</v>
      </c>
      <c r="U952" s="5">
        <v>10</v>
      </c>
      <c r="V952" s="4">
        <v>118.28945667606338</v>
      </c>
      <c r="W952" s="5">
        <v>20</v>
      </c>
      <c r="X952" s="6">
        <v>0.55100000000000005</v>
      </c>
      <c r="Y952" s="5">
        <v>5</v>
      </c>
      <c r="Z952" s="6">
        <v>-0.188</v>
      </c>
      <c r="AA952" s="5">
        <v>34</v>
      </c>
      <c r="AB952" s="3">
        <v>0.15626535335134029</v>
      </c>
      <c r="AC952" s="5">
        <v>5</v>
      </c>
      <c r="AD952" s="3">
        <v>7.344843684732448E-2</v>
      </c>
      <c r="AE952" s="5">
        <v>29</v>
      </c>
      <c r="AF952" s="3">
        <v>1.6460630818726993E-2</v>
      </c>
      <c r="AG952" s="5">
        <v>25</v>
      </c>
      <c r="AH952" s="6">
        <v>0.54500000000000004</v>
      </c>
      <c r="AI952" s="5">
        <v>8</v>
      </c>
    </row>
    <row r="953" spans="1:35">
      <c r="A953">
        <v>40</v>
      </c>
      <c r="B953">
        <v>2011</v>
      </c>
      <c r="C953">
        <v>6</v>
      </c>
      <c r="D953" t="s">
        <v>202</v>
      </c>
      <c r="E953" s="2" t="str">
        <f t="shared" si="28"/>
        <v>2011-Wisconsin</v>
      </c>
      <c r="F953" s="2" t="s">
        <v>21</v>
      </c>
      <c r="G953" s="2" t="s">
        <v>107</v>
      </c>
      <c r="H953" s="2" t="s">
        <v>108</v>
      </c>
      <c r="I953" t="str">
        <f>CONCATENATE(B953,"-",G953)</f>
        <v>2011-Big Ten</v>
      </c>
      <c r="J953" s="4" t="s">
        <v>61</v>
      </c>
      <c r="K953">
        <v>11</v>
      </c>
      <c r="L953">
        <v>3</v>
      </c>
      <c r="M953" s="6">
        <f t="shared" si="29"/>
        <v>0.7857142857142857</v>
      </c>
      <c r="N953" s="3">
        <v>0.29277643364571271</v>
      </c>
      <c r="O953" s="4">
        <v>255.59953320172193</v>
      </c>
      <c r="P953" s="5">
        <v>6</v>
      </c>
      <c r="Q953" s="6">
        <v>0.23499999999999999</v>
      </c>
      <c r="R953" s="5">
        <v>5</v>
      </c>
      <c r="S953" s="4">
        <v>258.55528672914255</v>
      </c>
      <c r="T953" s="4">
        <v>151.55583559485001</v>
      </c>
      <c r="U953" s="5">
        <v>1</v>
      </c>
      <c r="V953" s="4">
        <v>104.04369760687192</v>
      </c>
      <c r="W953" s="5">
        <v>55</v>
      </c>
      <c r="X953" s="6">
        <v>0.745</v>
      </c>
      <c r="Y953" s="5">
        <v>2</v>
      </c>
      <c r="Z953" s="6">
        <v>-0.13900000000000001</v>
      </c>
      <c r="AA953" s="5">
        <v>49</v>
      </c>
      <c r="AB953" s="3">
        <v>0.26114221811747346</v>
      </c>
      <c r="AC953" s="5">
        <v>1</v>
      </c>
      <c r="AD953" s="3">
        <v>2.1794299112405519E-2</v>
      </c>
      <c r="AE953" s="5">
        <v>52</v>
      </c>
      <c r="AF953" s="3">
        <v>9.8399164158336772E-3</v>
      </c>
      <c r="AG953" s="5">
        <v>40</v>
      </c>
      <c r="AH953" s="6">
        <v>0.53100000000000003</v>
      </c>
      <c r="AI953" s="5">
        <v>17</v>
      </c>
    </row>
    <row r="954" spans="1:35">
      <c r="A954">
        <v>96</v>
      </c>
      <c r="B954">
        <v>2012</v>
      </c>
      <c r="C954">
        <v>16</v>
      </c>
      <c r="D954" t="s">
        <v>202</v>
      </c>
      <c r="E954" s="2" t="str">
        <f t="shared" si="28"/>
        <v>2012-Wisconsin</v>
      </c>
      <c r="F954" s="2" t="s">
        <v>21</v>
      </c>
      <c r="G954" s="2" t="s">
        <v>107</v>
      </c>
      <c r="H954" s="2" t="s">
        <v>108</v>
      </c>
      <c r="I954" t="str">
        <f>CONCATENATE(B954,"-",G954)</f>
        <v>2012-Big Ten</v>
      </c>
      <c r="J954" s="4" t="s">
        <v>67</v>
      </c>
      <c r="K954">
        <v>8</v>
      </c>
      <c r="L954">
        <v>6</v>
      </c>
      <c r="M954" s="6">
        <f t="shared" si="29"/>
        <v>0.5714285714285714</v>
      </c>
      <c r="N954" s="3">
        <v>0.20382395172066672</v>
      </c>
      <c r="O954" s="4">
        <v>237.33614591104759</v>
      </c>
      <c r="P954" s="5">
        <v>20</v>
      </c>
      <c r="Q954" s="6">
        <v>0.183</v>
      </c>
      <c r="R954" s="5">
        <v>15</v>
      </c>
      <c r="S954" s="4">
        <v>240.76479034413336</v>
      </c>
      <c r="T954" s="4">
        <v>115.70682254345287</v>
      </c>
      <c r="U954" s="5">
        <v>26</v>
      </c>
      <c r="V954" s="4">
        <v>121.62932336759474</v>
      </c>
      <c r="W954" s="5">
        <v>16</v>
      </c>
      <c r="X954" s="6">
        <v>0.23300000000000001</v>
      </c>
      <c r="Y954" s="5">
        <v>30</v>
      </c>
      <c r="Z954" s="6">
        <v>-0.49199999999999999</v>
      </c>
      <c r="AA954" s="5">
        <v>12</v>
      </c>
      <c r="AB954" s="3">
        <v>7.351226511031185E-2</v>
      </c>
      <c r="AC954" s="5">
        <v>28</v>
      </c>
      <c r="AD954" s="3">
        <v>0.1331925778455057</v>
      </c>
      <c r="AE954" s="5">
        <v>14</v>
      </c>
      <c r="AF954" s="3">
        <v>-2.8808912351508003E-3</v>
      </c>
      <c r="AG954" s="5">
        <v>72</v>
      </c>
      <c r="AH954" s="6">
        <v>0.55200000000000005</v>
      </c>
      <c r="AI954" s="5">
        <v>10</v>
      </c>
    </row>
    <row r="955" spans="1:35">
      <c r="A955">
        <v>531</v>
      </c>
      <c r="B955">
        <v>2005</v>
      </c>
      <c r="C955">
        <v>73</v>
      </c>
      <c r="D955" t="s">
        <v>203</v>
      </c>
      <c r="E955" s="2" t="str">
        <f t="shared" si="28"/>
        <v>2005-Wyoming</v>
      </c>
      <c r="F955" s="2" t="s">
        <v>6</v>
      </c>
      <c r="G955" s="2" t="s">
        <v>7</v>
      </c>
      <c r="H955" s="2" t="s">
        <v>7</v>
      </c>
      <c r="I955" t="str">
        <f>CONCATENATE(B955,"-",G955)</f>
        <v>2005-Mountain West</v>
      </c>
      <c r="J955" t="s">
        <v>8</v>
      </c>
      <c r="K955">
        <v>4</v>
      </c>
      <c r="L955">
        <v>7</v>
      </c>
      <c r="M955" s="6">
        <f t="shared" si="29"/>
        <v>0.36363636363636365</v>
      </c>
      <c r="N955" s="3">
        <v>-3.2159872900867012E-2</v>
      </c>
      <c r="O955" s="4">
        <v>199.90178081095473</v>
      </c>
      <c r="P955" s="5">
        <v>64</v>
      </c>
      <c r="Q955" s="6">
        <v>-4.0255208456271167E-2</v>
      </c>
      <c r="R955" s="5">
        <v>77</v>
      </c>
      <c r="S955" s="4">
        <v>193.5680254198266</v>
      </c>
      <c r="T955" s="4">
        <v>96.109002385222112</v>
      </c>
      <c r="U955" s="5">
        <v>75</v>
      </c>
      <c r="V955" s="4">
        <v>103.79277842573261</v>
      </c>
      <c r="W955" s="5">
        <v>46</v>
      </c>
      <c r="X955" s="6"/>
      <c r="Y955" s="5"/>
      <c r="Z955" s="6"/>
      <c r="AA955" s="5"/>
      <c r="AB955" s="3"/>
      <c r="AC955" s="5"/>
      <c r="AD955" s="3"/>
      <c r="AE955" s="5"/>
      <c r="AF955" s="3"/>
      <c r="AG955" s="5"/>
      <c r="AH955" s="6"/>
      <c r="AI955" s="5"/>
    </row>
    <row r="956" spans="1:35">
      <c r="A956">
        <v>561</v>
      </c>
      <c r="B956">
        <v>2006</v>
      </c>
      <c r="C956">
        <v>69</v>
      </c>
      <c r="D956" t="s">
        <v>203</v>
      </c>
      <c r="E956" s="2" t="str">
        <f t="shared" si="28"/>
        <v>2006-Wyoming</v>
      </c>
      <c r="F956" s="2" t="s">
        <v>6</v>
      </c>
      <c r="G956" s="2" t="s">
        <v>7</v>
      </c>
      <c r="H956" s="2" t="s">
        <v>7</v>
      </c>
      <c r="I956" t="str">
        <f>CONCATENATE(B956,"-",G956)</f>
        <v>2006-Mountain West</v>
      </c>
      <c r="J956" t="s">
        <v>33</v>
      </c>
      <c r="K956">
        <v>6</v>
      </c>
      <c r="L956">
        <v>6</v>
      </c>
      <c r="M956" s="6">
        <f t="shared" si="29"/>
        <v>0.5</v>
      </c>
      <c r="N956" s="3">
        <v>-4.4318294679275991E-2</v>
      </c>
      <c r="O956" s="4">
        <v>203.462553923396</v>
      </c>
      <c r="P956" s="5">
        <v>56</v>
      </c>
      <c r="Q956" s="6">
        <v>-7.7296536580541753E-2</v>
      </c>
      <c r="R956" s="5">
        <v>78</v>
      </c>
      <c r="S956" s="4">
        <v>191.1363410641448</v>
      </c>
      <c r="T956" s="4">
        <v>92.759161829307502</v>
      </c>
      <c r="U956" s="5">
        <v>89</v>
      </c>
      <c r="V956" s="4">
        <v>110.7033920940885</v>
      </c>
      <c r="W956" s="5">
        <v>32</v>
      </c>
    </row>
    <row r="957" spans="1:35">
      <c r="A957">
        <v>663</v>
      </c>
      <c r="B957">
        <v>2007</v>
      </c>
      <c r="C957">
        <v>79</v>
      </c>
      <c r="D957" t="s">
        <v>203</v>
      </c>
      <c r="E957" s="2" t="str">
        <f t="shared" si="28"/>
        <v>2007-Wyoming</v>
      </c>
      <c r="F957" s="2" t="s">
        <v>6</v>
      </c>
      <c r="G957" s="2" t="s">
        <v>7</v>
      </c>
      <c r="H957" s="2" t="s">
        <v>7</v>
      </c>
      <c r="I957" t="str">
        <f>CONCATENATE(B957,"-",G957)</f>
        <v>2007-Mountain West</v>
      </c>
      <c r="J957" t="s">
        <v>17</v>
      </c>
      <c r="K957">
        <v>5</v>
      </c>
      <c r="L957">
        <v>7</v>
      </c>
      <c r="M957" s="6">
        <f t="shared" si="29"/>
        <v>0.41666666666666669</v>
      </c>
      <c r="N957" s="3">
        <v>-9.445300165300359E-2</v>
      </c>
      <c r="O957" s="4">
        <v>193.99093992765725</v>
      </c>
      <c r="P957" s="5">
        <v>75</v>
      </c>
      <c r="Q957" s="6">
        <v>-9.5000000000000001E-2</v>
      </c>
      <c r="R957" s="5">
        <v>85</v>
      </c>
      <c r="S957" s="4">
        <v>181.10939966939929</v>
      </c>
      <c r="T957" s="4">
        <v>88.183367978275314</v>
      </c>
      <c r="U957" s="5">
        <v>98</v>
      </c>
      <c r="V957" s="4">
        <v>105.80757194938194</v>
      </c>
      <c r="W957" s="5">
        <v>49</v>
      </c>
      <c r="X957" s="6">
        <v>-0.35199999999999998</v>
      </c>
      <c r="Y957" s="5">
        <v>104</v>
      </c>
      <c r="Z957" s="6">
        <v>-0.113</v>
      </c>
      <c r="AA957" s="5">
        <v>50</v>
      </c>
      <c r="AB957" s="3">
        <v>-9.8446187192554102E-2</v>
      </c>
      <c r="AC957" s="5">
        <v>103</v>
      </c>
      <c r="AD957" s="3">
        <v>2.6974437495823522E-2</v>
      </c>
      <c r="AE957" s="5">
        <v>48</v>
      </c>
      <c r="AF957" s="3">
        <v>-2.2981251956273017E-2</v>
      </c>
      <c r="AG957" s="5">
        <v>106</v>
      </c>
      <c r="AH957" s="6">
        <v>0.44600000000000001</v>
      </c>
      <c r="AI957" s="5">
        <v>116</v>
      </c>
    </row>
    <row r="958" spans="1:35">
      <c r="A958">
        <v>880</v>
      </c>
      <c r="B958">
        <v>2008</v>
      </c>
      <c r="C958">
        <v>110</v>
      </c>
      <c r="D958" t="s">
        <v>203</v>
      </c>
      <c r="E958" s="2" t="str">
        <f t="shared" si="28"/>
        <v>2008-Wyoming</v>
      </c>
      <c r="F958" s="2" t="s">
        <v>6</v>
      </c>
      <c r="G958" s="2" t="s">
        <v>7</v>
      </c>
      <c r="H958" s="2" t="s">
        <v>7</v>
      </c>
      <c r="I958" t="str">
        <f>CONCATENATE(B958,"-",G958)</f>
        <v>2008-Mountain West</v>
      </c>
      <c r="J958" t="s">
        <v>9</v>
      </c>
      <c r="K958">
        <v>4</v>
      </c>
      <c r="L958">
        <v>8</v>
      </c>
      <c r="M958" s="6">
        <f t="shared" si="29"/>
        <v>0.33333333333333331</v>
      </c>
      <c r="N958" s="3">
        <v>-0.21577104983557885</v>
      </c>
      <c r="O958" s="4">
        <v>177.73397960177601</v>
      </c>
      <c r="P958" s="5">
        <v>106</v>
      </c>
      <c r="Q958" s="6">
        <v>-0.16900000000000001</v>
      </c>
      <c r="R958" s="5">
        <v>108</v>
      </c>
      <c r="S958" s="4">
        <v>156.84579003288422</v>
      </c>
      <c r="T958" s="4">
        <v>83.158175361330763</v>
      </c>
      <c r="U958" s="5">
        <v>109</v>
      </c>
      <c r="V958" s="4">
        <v>94.575804240445237</v>
      </c>
      <c r="W958" s="5">
        <v>82</v>
      </c>
      <c r="X958" s="6">
        <v>-0.38600000000000001</v>
      </c>
      <c r="Y958" s="5">
        <v>119</v>
      </c>
      <c r="Z958" s="6">
        <v>0.13900000000000001</v>
      </c>
      <c r="AA958" s="5">
        <v>73</v>
      </c>
      <c r="AB958" s="3">
        <v>-0.11909291825704259</v>
      </c>
      <c r="AC958" s="5">
        <v>110</v>
      </c>
      <c r="AD958" s="3">
        <v>-4.8172491576190038E-2</v>
      </c>
      <c r="AE958" s="5">
        <v>83</v>
      </c>
      <c r="AF958" s="3">
        <v>-4.850564000234623E-2</v>
      </c>
      <c r="AG958" s="5">
        <v>117</v>
      </c>
      <c r="AH958" s="6">
        <v>0.42799999999999999</v>
      </c>
      <c r="AI958" s="5">
        <v>117</v>
      </c>
    </row>
    <row r="959" spans="1:35">
      <c r="A959">
        <v>817</v>
      </c>
      <c r="B959">
        <v>2009</v>
      </c>
      <c r="C959">
        <v>101</v>
      </c>
      <c r="D959" t="s">
        <v>203</v>
      </c>
      <c r="E959" s="2" t="str">
        <f t="shared" si="28"/>
        <v>2009-Wyoming</v>
      </c>
      <c r="F959" s="2" t="s">
        <v>6</v>
      </c>
      <c r="G959" s="2" t="s">
        <v>7</v>
      </c>
      <c r="H959" s="2" t="s">
        <v>7</v>
      </c>
      <c r="I959" t="str">
        <f>CONCATENATE(B959,"-",G959)</f>
        <v>2009-Mountain West</v>
      </c>
      <c r="J959" t="s">
        <v>12</v>
      </c>
      <c r="K959">
        <v>7</v>
      </c>
      <c r="L959">
        <v>6</v>
      </c>
      <c r="M959" s="6">
        <f t="shared" si="29"/>
        <v>0.53846153846153844</v>
      </c>
      <c r="N959" s="3">
        <v>-0.17392679559484028</v>
      </c>
      <c r="O959" s="4">
        <v>188.34850146033349</v>
      </c>
      <c r="P959" s="5">
        <v>91</v>
      </c>
      <c r="Q959" s="6">
        <v>-0.192</v>
      </c>
      <c r="R959" s="5">
        <v>107</v>
      </c>
      <c r="S959" s="4">
        <v>165.21464088103193</v>
      </c>
      <c r="T959" s="4">
        <v>102.57964965501523</v>
      </c>
      <c r="U959" s="5">
        <v>54</v>
      </c>
      <c r="V959" s="4">
        <v>85.768851805318263</v>
      </c>
      <c r="W959" s="5">
        <v>95</v>
      </c>
      <c r="X959" s="6">
        <v>-0.6</v>
      </c>
      <c r="Y959" s="5">
        <v>119</v>
      </c>
      <c r="Z959" s="6">
        <v>7.6999999999999999E-2</v>
      </c>
      <c r="AA959" s="5">
        <v>73</v>
      </c>
      <c r="AB959" s="3">
        <v>-0.1043944080828562</v>
      </c>
      <c r="AC959" s="5">
        <v>104</v>
      </c>
      <c r="AD959" s="3">
        <v>-6.2393885331260869E-2</v>
      </c>
      <c r="AE959" s="5">
        <v>84</v>
      </c>
      <c r="AF959" s="3">
        <v>-7.1385021807232113E-3</v>
      </c>
      <c r="AG959" s="5">
        <v>79</v>
      </c>
      <c r="AH959" s="6">
        <v>0.47899999999999998</v>
      </c>
      <c r="AI959" s="5">
        <v>83</v>
      </c>
    </row>
    <row r="960" spans="1:35">
      <c r="A960">
        <v>882</v>
      </c>
      <c r="B960">
        <v>2010</v>
      </c>
      <c r="C960">
        <v>108</v>
      </c>
      <c r="D960" t="s">
        <v>203</v>
      </c>
      <c r="E960" s="2" t="str">
        <f t="shared" si="28"/>
        <v>2010-Wyoming</v>
      </c>
      <c r="F960" s="2" t="s">
        <v>6</v>
      </c>
      <c r="G960" s="2" t="s">
        <v>7</v>
      </c>
      <c r="H960" s="2" t="s">
        <v>7</v>
      </c>
      <c r="I960" t="str">
        <f>CONCATENATE(B960,"-",G960)</f>
        <v>2010-Mountain West</v>
      </c>
      <c r="J960" t="s">
        <v>18</v>
      </c>
      <c r="K960">
        <v>3</v>
      </c>
      <c r="L960">
        <v>9</v>
      </c>
      <c r="M960" s="6">
        <f t="shared" si="29"/>
        <v>0.25</v>
      </c>
      <c r="N960" s="3">
        <v>-0.21974606736304686</v>
      </c>
      <c r="O960" s="4">
        <v>176.19007039109698</v>
      </c>
      <c r="P960" s="5">
        <v>102</v>
      </c>
      <c r="Q960" s="6">
        <v>-0.20399999999999999</v>
      </c>
      <c r="R960" s="5">
        <v>111</v>
      </c>
      <c r="S960" s="4">
        <v>156.05078652739064</v>
      </c>
      <c r="T960" s="4">
        <v>91.472927835278014</v>
      </c>
      <c r="U960" s="5">
        <v>86</v>
      </c>
      <c r="V960" s="4">
        <v>84.717142555818953</v>
      </c>
      <c r="W960" s="5">
        <v>106</v>
      </c>
      <c r="X960" s="6">
        <v>-0.32600000000000001</v>
      </c>
      <c r="Y960" s="5">
        <v>103</v>
      </c>
      <c r="Z960" s="6">
        <v>0.46300000000000002</v>
      </c>
      <c r="AA960" s="5">
        <v>113</v>
      </c>
      <c r="AB960" s="3">
        <v>-8.5570006769089324E-2</v>
      </c>
      <c r="AC960" s="5">
        <v>101</v>
      </c>
      <c r="AD960" s="3">
        <v>-0.12759180826646674</v>
      </c>
      <c r="AE960" s="5">
        <v>113</v>
      </c>
      <c r="AF960" s="3">
        <v>-6.5842523274907911E-3</v>
      </c>
      <c r="AG960" s="5">
        <v>80</v>
      </c>
      <c r="AH960" s="6">
        <v>0.49</v>
      </c>
      <c r="AI960" s="5">
        <v>71</v>
      </c>
    </row>
    <row r="961" spans="1:35">
      <c r="A961">
        <v>849</v>
      </c>
      <c r="B961">
        <v>2011</v>
      </c>
      <c r="C961">
        <v>104</v>
      </c>
      <c r="D961" t="s">
        <v>203</v>
      </c>
      <c r="E961" s="2" t="str">
        <f t="shared" si="28"/>
        <v>2011-Wyoming</v>
      </c>
      <c r="F961" s="2" t="s">
        <v>6</v>
      </c>
      <c r="G961" s="2" t="s">
        <v>7</v>
      </c>
      <c r="H961" s="2" t="s">
        <v>7</v>
      </c>
      <c r="I961" t="str">
        <f>CONCATENATE(B961,"-",G961)</f>
        <v>2011-Mountain West</v>
      </c>
      <c r="J961" s="4" t="s">
        <v>11</v>
      </c>
      <c r="K961">
        <v>8</v>
      </c>
      <c r="L961">
        <v>5</v>
      </c>
      <c r="M961" s="6">
        <f t="shared" si="29"/>
        <v>0.61538461538461542</v>
      </c>
      <c r="N961" s="3">
        <v>-0.19405591362401275</v>
      </c>
      <c r="O961" s="4">
        <v>179.79866971235646</v>
      </c>
      <c r="P961" s="5">
        <v>102</v>
      </c>
      <c r="Q961" s="6">
        <v>-0.151</v>
      </c>
      <c r="R961" s="5">
        <v>101</v>
      </c>
      <c r="S961" s="4">
        <v>161.18881727519744</v>
      </c>
      <c r="T961" s="4">
        <v>89.970745624168771</v>
      </c>
      <c r="U961" s="5">
        <v>93</v>
      </c>
      <c r="V961" s="4">
        <v>89.827924088187686</v>
      </c>
      <c r="W961" s="5">
        <v>98</v>
      </c>
      <c r="X961" s="6">
        <v>-0.215</v>
      </c>
      <c r="Y961" s="5">
        <v>92</v>
      </c>
      <c r="Z961" s="6">
        <v>0.372</v>
      </c>
      <c r="AA961" s="5">
        <v>101</v>
      </c>
      <c r="AB961" s="3">
        <v>-6.9698284576950445E-2</v>
      </c>
      <c r="AC961" s="5">
        <v>93</v>
      </c>
      <c r="AD961" s="3">
        <v>-0.10218240212987342</v>
      </c>
      <c r="AE961" s="5">
        <v>98</v>
      </c>
      <c r="AF961" s="3">
        <v>-2.2175226917188866E-2</v>
      </c>
      <c r="AG961" s="5">
        <v>97</v>
      </c>
      <c r="AH961" s="6">
        <v>0.51100000000000001</v>
      </c>
      <c r="AI961" s="5">
        <v>39</v>
      </c>
    </row>
    <row r="962" spans="1:35">
      <c r="A962">
        <v>432</v>
      </c>
      <c r="B962">
        <v>2012</v>
      </c>
      <c r="C962">
        <v>100</v>
      </c>
      <c r="D962" t="s">
        <v>203</v>
      </c>
      <c r="E962" s="2" t="str">
        <f t="shared" ref="E962" si="30">CONCATENATE(B962,"-",D962)</f>
        <v>2012-Wyoming</v>
      </c>
      <c r="F962" s="2" t="s">
        <v>6</v>
      </c>
      <c r="G962" s="2" t="s">
        <v>7</v>
      </c>
      <c r="H962" s="2" t="s">
        <v>7</v>
      </c>
      <c r="I962" t="str">
        <f>CONCATENATE(B962,"-",G962)</f>
        <v>2012-Mountain West</v>
      </c>
      <c r="J962" s="4" t="s">
        <v>9</v>
      </c>
      <c r="K962">
        <v>4</v>
      </c>
      <c r="L962">
        <v>8</v>
      </c>
      <c r="M962" s="6">
        <f t="shared" ref="M962" si="31">K962/(K962+L962)</f>
        <v>0.33333333333333331</v>
      </c>
      <c r="N962" s="3">
        <v>-0.17073247282266665</v>
      </c>
      <c r="O962" s="4">
        <v>182.68904536317376</v>
      </c>
      <c r="P962" s="5">
        <v>97</v>
      </c>
      <c r="Q962" s="6">
        <v>-0.122</v>
      </c>
      <c r="R962" s="5">
        <v>94</v>
      </c>
      <c r="S962" s="4">
        <v>165.85350543546667</v>
      </c>
      <c r="T962" s="4">
        <v>94.445853215738637</v>
      </c>
      <c r="U962" s="5">
        <v>87</v>
      </c>
      <c r="V962" s="4">
        <v>88.243192147435124</v>
      </c>
      <c r="W962" s="5">
        <v>102</v>
      </c>
      <c r="X962" s="6">
        <v>8.3000000000000004E-2</v>
      </c>
      <c r="Y962" s="5">
        <v>51</v>
      </c>
      <c r="Z962" s="6">
        <v>0.504</v>
      </c>
      <c r="AA962" s="5">
        <v>114</v>
      </c>
      <c r="AB962" s="3">
        <v>-9.7542708934715994E-3</v>
      </c>
      <c r="AC962" s="5">
        <v>62</v>
      </c>
      <c r="AD962" s="3">
        <v>-0.12507589515869358</v>
      </c>
      <c r="AE962" s="5">
        <v>112</v>
      </c>
      <c r="AF962" s="3">
        <v>-3.5902306770501456E-2</v>
      </c>
      <c r="AG962" s="5">
        <v>118</v>
      </c>
      <c r="AH962" s="6">
        <v>0.47199999999999998</v>
      </c>
      <c r="AI962" s="5">
        <v>97</v>
      </c>
    </row>
  </sheetData>
  <sheetCalcPr fullCalcOnLoad="1"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F+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Connelly</dc:creator>
  <cp:lastModifiedBy>Bill Connelly</cp:lastModifiedBy>
  <dcterms:created xsi:type="dcterms:W3CDTF">2013-04-03T01:54:29Z</dcterms:created>
  <dcterms:modified xsi:type="dcterms:W3CDTF">2013-04-11T15:02:14Z</dcterms:modified>
</cp:coreProperties>
</file>