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0395" windowHeight="5145" activeTab="0"/>
  </bookViews>
  <sheets>
    <sheet name="Draft Board" sheetId="1" r:id="rId1"/>
    <sheet name="BPA Score" sheetId="2" r:id="rId2"/>
    <sheet name="Need Score" sheetId="3" r:id="rId3"/>
  </sheets>
  <definedNames>
    <definedName name="Best_Player_Available">'Draft Board'!$K$4</definedName>
    <definedName name="BPA">'Draft Board'!$K$4</definedName>
    <definedName name="Center">'Draft Board'!$K$4</definedName>
    <definedName name="Colts_Fit">'Draft Board'!$K$6</definedName>
    <definedName name="Position_Need">'Draft Board'!$K$5</definedName>
  </definedNames>
  <calcPr fullCalcOnLoad="1"/>
</workbook>
</file>

<file path=xl/sharedStrings.xml><?xml version="1.0" encoding="utf-8"?>
<sst xmlns="http://schemas.openxmlformats.org/spreadsheetml/2006/main" count="4599" uniqueCount="1065">
  <si>
    <r>
      <t xml:space="preserve">Strategy: </t>
    </r>
    <r>
      <rPr>
        <sz val="8"/>
        <rFont val="Arial"/>
        <family val="2"/>
      </rPr>
      <t>Finally, and most importantly, the light-blue “Strategy” box is where you can customize the BYOBP to match what you believe to be the Colts’ emphasis on drafting for “need,” the “best player available,” or for players that have the intangibles to fit in the Colts’ system.  Simply adjust the percentages in the strategy box, and the Draft Scores will automatically adjust to reflect your desired emphasis.</t>
    </r>
  </si>
  <si>
    <r>
      <t>SORT</t>
    </r>
    <r>
      <rPr>
        <sz val="8"/>
        <rFont val="Arial"/>
        <family val="2"/>
      </rPr>
      <t>: Once you have adjusted the preceding 4 variables, you can sort the board so that prospects are ordered from highest draft score to lowest.  Simply highlight the columns B-H, and on the menu bar select “Data”, “Sort”.  A box will then appear.  Make sure that it says “sort by draft score” (descending) before clicking “okay.”</t>
    </r>
  </si>
  <si>
    <t>Legend and Instructions:</t>
  </si>
  <si>
    <t>Keating</t>
  </si>
  <si>
    <t>Maners</t>
  </si>
  <si>
    <t>Small</t>
  </si>
  <si>
    <t>Malone</t>
  </si>
  <si>
    <t>Nguti</t>
  </si>
  <si>
    <t>Turkovich</t>
  </si>
  <si>
    <t>Sester</t>
  </si>
  <si>
    <t>Ash</t>
  </si>
  <si>
    <t>Zacharie</t>
  </si>
  <si>
    <t>Slate</t>
  </si>
  <si>
    <t>Woodson</t>
  </si>
  <si>
    <t>Pribnow</t>
  </si>
  <si>
    <t>Godfrey</t>
  </si>
  <si>
    <t>Newkirk</t>
  </si>
  <si>
    <t>Manalac</t>
  </si>
  <si>
    <t>Ganz</t>
  </si>
  <si>
    <t>Rowan</t>
  </si>
  <si>
    <t>Beavers</t>
  </si>
  <si>
    <t>Compas</t>
  </si>
  <si>
    <t>Dile</t>
  </si>
  <si>
    <t>McClendon</t>
  </si>
  <si>
    <t>Patterson</t>
  </si>
  <si>
    <t>Duncan</t>
  </si>
  <si>
    <t>Banks</t>
  </si>
  <si>
    <t>Tverdov</t>
  </si>
  <si>
    <t>Woodruff</t>
  </si>
  <si>
    <t>Deleston</t>
  </si>
  <si>
    <t>Henson</t>
  </si>
  <si>
    <t>Gaines</t>
  </si>
  <si>
    <t>Raines</t>
  </si>
  <si>
    <t>Atkins</t>
  </si>
  <si>
    <t>Coleman</t>
  </si>
  <si>
    <t>West</t>
  </si>
  <si>
    <t>Giruzzi</t>
  </si>
  <si>
    <t>Keagle</t>
  </si>
  <si>
    <t>Fisher</t>
  </si>
  <si>
    <t>Heyman</t>
  </si>
  <si>
    <t>Pressley</t>
  </si>
  <si>
    <t>Burley</t>
  </si>
  <si>
    <t>Logan</t>
  </si>
  <si>
    <t>Bobino</t>
  </si>
  <si>
    <t>Chatham</t>
  </si>
  <si>
    <t>Waldie</t>
  </si>
  <si>
    <t>Verdell</t>
  </si>
  <si>
    <t>Sanders</t>
  </si>
  <si>
    <t>Casteel</t>
  </si>
  <si>
    <t>Harrison</t>
  </si>
  <si>
    <t>Waters</t>
  </si>
  <si>
    <t>Francis</t>
  </si>
  <si>
    <t>Kroul</t>
  </si>
  <si>
    <t>Gales</t>
  </si>
  <si>
    <t>Romans</t>
  </si>
  <si>
    <t>Mullins</t>
  </si>
  <si>
    <t>Everett</t>
  </si>
  <si>
    <t>Kershaw</t>
  </si>
  <si>
    <t>Douglas</t>
  </si>
  <si>
    <t>Farquharson</t>
  </si>
  <si>
    <t>Russum</t>
  </si>
  <si>
    <t>Lindsey</t>
  </si>
  <si>
    <t>Burns</t>
  </si>
  <si>
    <t>Lindquist</t>
  </si>
  <si>
    <t>Poindexter</t>
  </si>
  <si>
    <t>Schneider</t>
  </si>
  <si>
    <t>Marsh</t>
  </si>
  <si>
    <t>Silver</t>
  </si>
  <si>
    <t>Nixon</t>
  </si>
  <si>
    <t>Delaney</t>
  </si>
  <si>
    <t>Jonas</t>
  </si>
  <si>
    <t>Haines</t>
  </si>
  <si>
    <t>Jahi Word</t>
  </si>
  <si>
    <t>Barry</t>
  </si>
  <si>
    <t>Jace</t>
  </si>
  <si>
    <t>Fienga</t>
  </si>
  <si>
    <t>Daniels</t>
  </si>
  <si>
    <t>Rindahl</t>
  </si>
  <si>
    <t>HLBrook</t>
  </si>
  <si>
    <t>John Parker</t>
  </si>
  <si>
    <t>Steven A.</t>
  </si>
  <si>
    <t>St. Clair</t>
  </si>
  <si>
    <t>CBS Sportsline</t>
  </si>
  <si>
    <t>First Name</t>
  </si>
  <si>
    <t>Last Name</t>
  </si>
  <si>
    <t>Draft Dog</t>
  </si>
  <si>
    <t>Average</t>
  </si>
  <si>
    <t>Lee Hill</t>
  </si>
  <si>
    <t>Ray Garvin</t>
  </si>
  <si>
    <t>BPA Score ((1000-Avg.)/100)</t>
  </si>
  <si>
    <t>Need Score</t>
  </si>
  <si>
    <t>Consideration</t>
  </si>
  <si>
    <t>Percentage</t>
  </si>
  <si>
    <t>Best Player Available</t>
  </si>
  <si>
    <t>Position Need</t>
  </si>
  <si>
    <t>Fit within the Colts' System</t>
  </si>
  <si>
    <t>Strategy</t>
  </si>
  <si>
    <t>Gilbert</t>
  </si>
  <si>
    <t>Scouts, Inc.</t>
  </si>
  <si>
    <t>Lambert</t>
  </si>
  <si>
    <t>Bruggeman</t>
  </si>
  <si>
    <t>Steinkuhler</t>
  </si>
  <si>
    <t>Fenroy</t>
  </si>
  <si>
    <t>Lyons</t>
  </si>
  <si>
    <t>Holt</t>
  </si>
  <si>
    <t>Myers</t>
  </si>
  <si>
    <t>Felder</t>
  </si>
  <si>
    <t>Long</t>
  </si>
  <si>
    <t>Garcia</t>
  </si>
  <si>
    <t>Biggers</t>
  </si>
  <si>
    <t>Pruitt</t>
  </si>
  <si>
    <t>Westerman</t>
  </si>
  <si>
    <t>Pryor</t>
  </si>
  <si>
    <t>Sales</t>
  </si>
  <si>
    <t>Tuitama</t>
  </si>
  <si>
    <t>Estermyer</t>
  </si>
  <si>
    <t>Nalbone</t>
  </si>
  <si>
    <t>Sargeant</t>
  </si>
  <si>
    <t>Muth</t>
  </si>
  <si>
    <t>Orton</t>
  </si>
  <si>
    <t>Favorite</t>
  </si>
  <si>
    <t>Hennessey</t>
  </si>
  <si>
    <t>Middleton</t>
  </si>
  <si>
    <t>Shuman</t>
  </si>
  <si>
    <t>Schantz</t>
  </si>
  <si>
    <t>Moffett</t>
  </si>
  <si>
    <t>Lester</t>
  </si>
  <si>
    <t>Dockery</t>
  </si>
  <si>
    <t>Edelman</t>
  </si>
  <si>
    <t>Davie</t>
  </si>
  <si>
    <t>Thigpen</t>
  </si>
  <si>
    <t>Herbert</t>
  </si>
  <si>
    <t>Buie</t>
  </si>
  <si>
    <t>Randolph</t>
  </si>
  <si>
    <t>Gill</t>
  </si>
  <si>
    <t>Succop</t>
  </si>
  <si>
    <t>Malast</t>
  </si>
  <si>
    <t>Perretta</t>
  </si>
  <si>
    <t>Willy</t>
  </si>
  <si>
    <t>Hypolite</t>
  </si>
  <si>
    <t>Fryar</t>
  </si>
  <si>
    <t>Holtzclaw</t>
  </si>
  <si>
    <t>Nelms</t>
  </si>
  <si>
    <t>Norwood</t>
  </si>
  <si>
    <t>Frischknecht</t>
  </si>
  <si>
    <t>Helms</t>
  </si>
  <si>
    <t>Bolen</t>
  </si>
  <si>
    <t>Heygood</t>
  </si>
  <si>
    <t>Kinder</t>
  </si>
  <si>
    <t>Kimble</t>
  </si>
  <si>
    <t>Kemme</t>
  </si>
  <si>
    <t>Null</t>
  </si>
  <si>
    <t>McCourty</t>
  </si>
  <si>
    <t>Armour</t>
  </si>
  <si>
    <t>Conley</t>
  </si>
  <si>
    <t>Pizzotti</t>
  </si>
  <si>
    <t>Mainor</t>
  </si>
  <si>
    <t>Wright</t>
  </si>
  <si>
    <t>Henderson</t>
  </si>
  <si>
    <t>Swift</t>
  </si>
  <si>
    <t>VanDeSteeg</t>
  </si>
  <si>
    <t>Tauiliili</t>
  </si>
  <si>
    <t>Roehl</t>
  </si>
  <si>
    <t>Breaux</t>
  </si>
  <si>
    <t>Haywood</t>
  </si>
  <si>
    <t>Field</t>
  </si>
  <si>
    <t>Boyd</t>
  </si>
  <si>
    <t>Fanaika</t>
  </si>
  <si>
    <t>Clement</t>
  </si>
  <si>
    <t>Cox</t>
  </si>
  <si>
    <t>Chapman</t>
  </si>
  <si>
    <t>Mason</t>
  </si>
  <si>
    <t>Agnone</t>
  </si>
  <si>
    <t>Coblyn</t>
  </si>
  <si>
    <t>Belcher</t>
  </si>
  <si>
    <t>Greenwood</t>
  </si>
  <si>
    <t>Venson</t>
  </si>
  <si>
    <t>Ford</t>
  </si>
  <si>
    <t>Bondzio</t>
  </si>
  <si>
    <t>Benard</t>
  </si>
  <si>
    <t>Ferguson</t>
  </si>
  <si>
    <t>Gilchrist</t>
  </si>
  <si>
    <t>Chandler</t>
  </si>
  <si>
    <t>Lepori</t>
  </si>
  <si>
    <t>Patton</t>
  </si>
  <si>
    <t>Chaney</t>
  </si>
  <si>
    <t>Ore</t>
  </si>
  <si>
    <t>Love</t>
  </si>
  <si>
    <t>Ramsey</t>
  </si>
  <si>
    <t>Hafner</t>
  </si>
  <si>
    <t>Briggs</t>
  </si>
  <si>
    <t>Gant</t>
  </si>
  <si>
    <t>Turenne</t>
  </si>
  <si>
    <t>Masthay</t>
  </si>
  <si>
    <t>Gorrer</t>
  </si>
  <si>
    <t>Nicolas</t>
  </si>
  <si>
    <t>Lorenzen</t>
  </si>
  <si>
    <t>Nicol</t>
  </si>
  <si>
    <t>Elimimian</t>
  </si>
  <si>
    <t>Donaldson</t>
  </si>
  <si>
    <t>Atkinson</t>
  </si>
  <si>
    <t>Dunbar</t>
  </si>
  <si>
    <t>Fitzgerald</t>
  </si>
  <si>
    <t>Rivera</t>
  </si>
  <si>
    <t>Kuntz</t>
  </si>
  <si>
    <t>Peach</t>
  </si>
  <si>
    <t>Perry</t>
  </si>
  <si>
    <t>Warren</t>
  </si>
  <si>
    <t>Wurzbacher</t>
  </si>
  <si>
    <t>Clark</t>
  </si>
  <si>
    <t>Ta'ufo'ou</t>
  </si>
  <si>
    <t>Lardinois</t>
  </si>
  <si>
    <t>El-Amin</t>
  </si>
  <si>
    <t>Beliles</t>
  </si>
  <si>
    <t>Forrester</t>
  </si>
  <si>
    <t>Saunders</t>
  </si>
  <si>
    <t>Etukeren</t>
  </si>
  <si>
    <t>Gerard</t>
  </si>
  <si>
    <t>Glennon</t>
  </si>
  <si>
    <t>Lomax</t>
  </si>
  <si>
    <t>Durand</t>
  </si>
  <si>
    <t>Brouse</t>
  </si>
  <si>
    <t>Nicholson</t>
  </si>
  <si>
    <t>Dixon</t>
  </si>
  <si>
    <t>Colquitt</t>
  </si>
  <si>
    <t>Pagnotta</t>
  </si>
  <si>
    <t>Murray</t>
  </si>
  <si>
    <t>Bayes</t>
  </si>
  <si>
    <t>Oswald</t>
  </si>
  <si>
    <t>Crum</t>
  </si>
  <si>
    <t>Dehaze</t>
  </si>
  <si>
    <t>Simon</t>
  </si>
  <si>
    <t>Bussey</t>
  </si>
  <si>
    <t>Davis-Clark</t>
  </si>
  <si>
    <t>Visser</t>
  </si>
  <si>
    <t>Mower</t>
  </si>
  <si>
    <t>Thompson</t>
  </si>
  <si>
    <t>Brost</t>
  </si>
  <si>
    <t>Cotton</t>
  </si>
  <si>
    <t>Chesla</t>
  </si>
  <si>
    <t>Dunn</t>
  </si>
  <si>
    <t>Micheli</t>
  </si>
  <si>
    <t>Dow</t>
  </si>
  <si>
    <t>Hopkins</t>
  </si>
  <si>
    <t>Dittbenner</t>
  </si>
  <si>
    <t>Byers</t>
  </si>
  <si>
    <t>Laybourn</t>
  </si>
  <si>
    <t>Woods</t>
  </si>
  <si>
    <t>Haynes</t>
  </si>
  <si>
    <t>Terry</t>
  </si>
  <si>
    <t>Delrosal</t>
  </si>
  <si>
    <t>Giles</t>
  </si>
  <si>
    <t>Peterman</t>
  </si>
  <si>
    <t>Harwell</t>
  </si>
  <si>
    <t>Reagan</t>
  </si>
  <si>
    <t>Denmark</t>
  </si>
  <si>
    <t>Heckendorf</t>
  </si>
  <si>
    <t>Fontenette</t>
  </si>
  <si>
    <t>Cowan</t>
  </si>
  <si>
    <t>Adams</t>
  </si>
  <si>
    <t>Leonard</t>
  </si>
  <si>
    <t>Darity</t>
  </si>
  <si>
    <t>Briscoe</t>
  </si>
  <si>
    <t>Doolittle</t>
  </si>
  <si>
    <t>Smalls</t>
  </si>
  <si>
    <t>Ittersagen</t>
  </si>
  <si>
    <t>Grimsley</t>
  </si>
  <si>
    <t>Marshman</t>
  </si>
  <si>
    <t>Anyaibe</t>
  </si>
  <si>
    <t>Goodman</t>
  </si>
  <si>
    <t>Crone</t>
  </si>
  <si>
    <t>Kees</t>
  </si>
  <si>
    <t>Wooten</t>
  </si>
  <si>
    <t>Grisham</t>
  </si>
  <si>
    <t>Rubin</t>
  </si>
  <si>
    <t>Hill</t>
  </si>
  <si>
    <t>Fulton</t>
  </si>
  <si>
    <t>Watkins</t>
  </si>
  <si>
    <t>Miller</t>
  </si>
  <si>
    <t>Maiava</t>
  </si>
  <si>
    <t>Ellerbe</t>
  </si>
  <si>
    <t>Goodson</t>
  </si>
  <si>
    <t>Shipley</t>
  </si>
  <si>
    <t>Knox</t>
  </si>
  <si>
    <t>Fiammetta</t>
  </si>
  <si>
    <t>Bell</t>
  </si>
  <si>
    <t>Parrish</t>
  </si>
  <si>
    <t>Toler</t>
  </si>
  <si>
    <t>Morrah</t>
  </si>
  <si>
    <t>McKillop</t>
  </si>
  <si>
    <t>Walker</t>
  </si>
  <si>
    <t>Trent</t>
  </si>
  <si>
    <t>Bennett</t>
  </si>
  <si>
    <t>Quin</t>
  </si>
  <si>
    <t>Gibson</t>
  </si>
  <si>
    <t>Kelly</t>
  </si>
  <si>
    <t>Wiley</t>
  </si>
  <si>
    <t>McDonald</t>
  </si>
  <si>
    <t>Joseph</t>
  </si>
  <si>
    <t>Buehler</t>
  </si>
  <si>
    <t>Passmore</t>
  </si>
  <si>
    <t>Washington</t>
  </si>
  <si>
    <t>Underwood</t>
  </si>
  <si>
    <t>Boone</t>
  </si>
  <si>
    <t>Edison</t>
  </si>
  <si>
    <t>Gronkowski</t>
  </si>
  <si>
    <t>Huber</t>
  </si>
  <si>
    <t>P</t>
  </si>
  <si>
    <t>Gardner</t>
  </si>
  <si>
    <t>Brandstater</t>
  </si>
  <si>
    <t>Potter</t>
  </si>
  <si>
    <t>Baker</t>
  </si>
  <si>
    <t>Cosby</t>
  </si>
  <si>
    <t>Willingham</t>
  </si>
  <si>
    <t>Murtha</t>
  </si>
  <si>
    <t>Afalava</t>
  </si>
  <si>
    <t>Appleby</t>
  </si>
  <si>
    <t>Collins</t>
  </si>
  <si>
    <t>Egboh</t>
  </si>
  <si>
    <t>Foster</t>
  </si>
  <si>
    <t>Irvin</t>
  </si>
  <si>
    <t>Burnett</t>
  </si>
  <si>
    <t>Ellison</t>
  </si>
  <si>
    <t>Melton</t>
  </si>
  <si>
    <t>Kemp</t>
  </si>
  <si>
    <t>Newton</t>
  </si>
  <si>
    <t>Pegues</t>
  </si>
  <si>
    <t>Reed</t>
  </si>
  <si>
    <t>Cantwell</t>
  </si>
  <si>
    <t>Hoyer</t>
  </si>
  <si>
    <t>Pascoe</t>
  </si>
  <si>
    <t>Gano</t>
  </si>
  <si>
    <t>Levy</t>
  </si>
  <si>
    <t>Munnerlyn</t>
  </si>
  <si>
    <t>Knighton</t>
  </si>
  <si>
    <t>Toal</t>
  </si>
  <si>
    <t>McCain</t>
  </si>
  <si>
    <t>Hartline</t>
  </si>
  <si>
    <t>Hodge</t>
  </si>
  <si>
    <t>Painter</t>
  </si>
  <si>
    <t>Morstead</t>
  </si>
  <si>
    <t>Campbell</t>
  </si>
  <si>
    <t>Abdallah</t>
  </si>
  <si>
    <t>Sulak</t>
  </si>
  <si>
    <t>Bronson</t>
  </si>
  <si>
    <t>Schlueter</t>
  </si>
  <si>
    <t>Carey</t>
  </si>
  <si>
    <t>Powers</t>
  </si>
  <si>
    <t>Walters</t>
  </si>
  <si>
    <t>Simmons</t>
  </si>
  <si>
    <t>Francois</t>
  </si>
  <si>
    <t>Palmer</t>
  </si>
  <si>
    <t>Brewster</t>
  </si>
  <si>
    <t>Fitzhugh</t>
  </si>
  <si>
    <t>Langford</t>
  </si>
  <si>
    <t>Link</t>
  </si>
  <si>
    <t>Southerland</t>
  </si>
  <si>
    <t>McAfee</t>
  </si>
  <si>
    <t>Mauga</t>
  </si>
  <si>
    <t>Pedescleaux</t>
  </si>
  <si>
    <t>Goddard</t>
  </si>
  <si>
    <t>McClinton</t>
  </si>
  <si>
    <t>Teel</t>
  </si>
  <si>
    <t>Branson</t>
  </si>
  <si>
    <t>Brantly</t>
  </si>
  <si>
    <t>Swank</t>
  </si>
  <si>
    <t>Feinga</t>
  </si>
  <si>
    <t>Purvis</t>
  </si>
  <si>
    <t>Faletoese</t>
  </si>
  <si>
    <t>Stroughter</t>
  </si>
  <si>
    <t>Summers</t>
  </si>
  <si>
    <t>Harrell</t>
  </si>
  <si>
    <t>Childs</t>
  </si>
  <si>
    <t>Cooper</t>
  </si>
  <si>
    <t>Sanford</t>
  </si>
  <si>
    <t>Arnoux</t>
  </si>
  <si>
    <t>Anderson</t>
  </si>
  <si>
    <t>McKee</t>
  </si>
  <si>
    <t>Means</t>
  </si>
  <si>
    <t>Stanchek</t>
  </si>
  <si>
    <t>Bright</t>
  </si>
  <si>
    <t>Ogbonnaya</t>
  </si>
  <si>
    <t>Carter</t>
  </si>
  <si>
    <t>Holmes</t>
  </si>
  <si>
    <t>Kettani</t>
  </si>
  <si>
    <t>Riley</t>
  </si>
  <si>
    <t>Hunt</t>
  </si>
  <si>
    <t>Mitchell</t>
  </si>
  <si>
    <t>Adkins</t>
  </si>
  <si>
    <t>Akins</t>
  </si>
  <si>
    <t>Jamison</t>
  </si>
  <si>
    <t>Sperry</t>
  </si>
  <si>
    <t>Chery</t>
  </si>
  <si>
    <t>Sutton</t>
  </si>
  <si>
    <t>Pearce</t>
  </si>
  <si>
    <t>Reilly</t>
  </si>
  <si>
    <t>Slauson</t>
  </si>
  <si>
    <t>Harper</t>
  </si>
  <si>
    <t>Bolden</t>
  </si>
  <si>
    <t>Lacey</t>
  </si>
  <si>
    <t>Nolan</t>
  </si>
  <si>
    <t>Lankster</t>
  </si>
  <si>
    <t>Carpenter</t>
  </si>
  <si>
    <t>Mouton</t>
  </si>
  <si>
    <t>Gay</t>
  </si>
  <si>
    <t>Navarre</t>
  </si>
  <si>
    <t>Hall</t>
  </si>
  <si>
    <t>Boeckman</t>
  </si>
  <si>
    <t>Vaughan</t>
  </si>
  <si>
    <t>Richardson</t>
  </si>
  <si>
    <t>Ness</t>
  </si>
  <si>
    <t>Jones</t>
  </si>
  <si>
    <t>Reddick</t>
  </si>
  <si>
    <t>Ivy</t>
  </si>
  <si>
    <t>Valdez</t>
  </si>
  <si>
    <t>Boldin</t>
  </si>
  <si>
    <t>Schweiger</t>
  </si>
  <si>
    <t>Olsen</t>
  </si>
  <si>
    <t>Grady</t>
  </si>
  <si>
    <t>Martinez</t>
  </si>
  <si>
    <t>Ledbetter</t>
  </si>
  <si>
    <t>Mailei</t>
  </si>
  <si>
    <t>Word-Daniels</t>
  </si>
  <si>
    <t>Lucky</t>
  </si>
  <si>
    <t>Obiozor</t>
  </si>
  <si>
    <t>Carr</t>
  </si>
  <si>
    <t>Philistin</t>
  </si>
  <si>
    <t>Trautwein</t>
  </si>
  <si>
    <t>Norris</t>
  </si>
  <si>
    <t>Ohrnberger</t>
  </si>
  <si>
    <t>Thatcher</t>
  </si>
  <si>
    <t>Pittman</t>
  </si>
  <si>
    <t>Marion</t>
  </si>
  <si>
    <t>Parson</t>
  </si>
  <si>
    <t>Fodge</t>
  </si>
  <si>
    <t>Felix</t>
  </si>
  <si>
    <t>Evans</t>
  </si>
  <si>
    <t>Fokou</t>
  </si>
  <si>
    <t>Herring</t>
  </si>
  <si>
    <t>Boltus</t>
  </si>
  <si>
    <t>Covington</t>
  </si>
  <si>
    <t>Griffin</t>
  </si>
  <si>
    <t>Osaisai</t>
  </si>
  <si>
    <t>Goldberg</t>
  </si>
  <si>
    <t>Guice</t>
  </si>
  <si>
    <t>Skuta</t>
  </si>
  <si>
    <t>Wolfert</t>
  </si>
  <si>
    <t>Perez</t>
  </si>
  <si>
    <t>Wynn</t>
  </si>
  <si>
    <t>Scirrotto</t>
  </si>
  <si>
    <t>Hardin</t>
  </si>
  <si>
    <t>Dicky</t>
  </si>
  <si>
    <t>Juan</t>
  </si>
  <si>
    <t>E.J.</t>
  </si>
  <si>
    <t>Jamaal</t>
  </si>
  <si>
    <t>Myron</t>
  </si>
  <si>
    <t>Fred</t>
  </si>
  <si>
    <t>Willie</t>
  </si>
  <si>
    <t>Lydell</t>
  </si>
  <si>
    <t>Antwain</t>
  </si>
  <si>
    <t>Ben</t>
  </si>
  <si>
    <t>Neefy</t>
  </si>
  <si>
    <t>Rhyan</t>
  </si>
  <si>
    <t>Colin</t>
  </si>
  <si>
    <t>Bryan</t>
  </si>
  <si>
    <t>Julian</t>
  </si>
  <si>
    <t>Tyrrell</t>
  </si>
  <si>
    <t>Dobson</t>
  </si>
  <si>
    <t>Jarriett</t>
  </si>
  <si>
    <t>Dane</t>
  </si>
  <si>
    <t>Vinny</t>
  </si>
  <si>
    <t>Drew</t>
  </si>
  <si>
    <t>George</t>
  </si>
  <si>
    <t>Londen</t>
  </si>
  <si>
    <t>Daniel</t>
  </si>
  <si>
    <t>Garry</t>
  </si>
  <si>
    <t>Lamonte</t>
  </si>
  <si>
    <t>Jordan</t>
  </si>
  <si>
    <t>Brett</t>
  </si>
  <si>
    <t>Brock</t>
  </si>
  <si>
    <t>Terrill</t>
  </si>
  <si>
    <t>Carlos</t>
  </si>
  <si>
    <t>Isaiah</t>
  </si>
  <si>
    <t>Terence</t>
  </si>
  <si>
    <t>Rashaad</t>
  </si>
  <si>
    <t>Tyler</t>
  </si>
  <si>
    <t>Tommy</t>
  </si>
  <si>
    <t>Jerome</t>
  </si>
  <si>
    <t>Freddie</t>
  </si>
  <si>
    <t>Robbie</t>
  </si>
  <si>
    <t>Jovan</t>
  </si>
  <si>
    <t>Merrill</t>
  </si>
  <si>
    <t>Charly</t>
  </si>
  <si>
    <t>Bobby</t>
  </si>
  <si>
    <t>Lance</t>
  </si>
  <si>
    <t>Jamayel</t>
  </si>
  <si>
    <t>Glenn</t>
  </si>
  <si>
    <t>Rodney</t>
  </si>
  <si>
    <t>Tripp</t>
  </si>
  <si>
    <t>Quentin</t>
  </si>
  <si>
    <t>Jamar</t>
  </si>
  <si>
    <t>Desmond</t>
  </si>
  <si>
    <t>Lucas</t>
  </si>
  <si>
    <t>Clif</t>
  </si>
  <si>
    <t>Diyral</t>
  </si>
  <si>
    <t>Ed</t>
  </si>
  <si>
    <t>CJ</t>
  </si>
  <si>
    <t>Woodny</t>
  </si>
  <si>
    <t>Danny</t>
  </si>
  <si>
    <t>Rory</t>
  </si>
  <si>
    <t>Rodgeriqus</t>
  </si>
  <si>
    <t>Solomon</t>
  </si>
  <si>
    <t>Herb</t>
  </si>
  <si>
    <t>Jacary</t>
  </si>
  <si>
    <t>Arkeith</t>
  </si>
  <si>
    <t>JaRon</t>
  </si>
  <si>
    <t>Jerimiah</t>
  </si>
  <si>
    <t>Khalil</t>
  </si>
  <si>
    <t>Mesphin</t>
  </si>
  <si>
    <t>Kahlil</t>
  </si>
  <si>
    <t>Ataefiok</t>
  </si>
  <si>
    <t>Quinton</t>
  </si>
  <si>
    <t>Steve</t>
  </si>
  <si>
    <t>Dakota</t>
  </si>
  <si>
    <t>Rico</t>
  </si>
  <si>
    <t>Eddie</t>
  </si>
  <si>
    <t>Kendell</t>
  </si>
  <si>
    <t>Ventrell</t>
  </si>
  <si>
    <t>Roland</t>
  </si>
  <si>
    <t>Dante</t>
  </si>
  <si>
    <t>Ernest</t>
  </si>
  <si>
    <t>Moton</t>
  </si>
  <si>
    <t>Jarrett</t>
  </si>
  <si>
    <t>Shannon</t>
  </si>
  <si>
    <t>Luis</t>
  </si>
  <si>
    <t>Brigham</t>
  </si>
  <si>
    <t>Shae</t>
  </si>
  <si>
    <t>Clarence</t>
  </si>
  <si>
    <t>Dominic</t>
  </si>
  <si>
    <t>Kole</t>
  </si>
  <si>
    <t>Vincent</t>
  </si>
  <si>
    <t>Kenneth</t>
  </si>
  <si>
    <t>Tarrion</t>
  </si>
  <si>
    <t>Jonathon</t>
  </si>
  <si>
    <t>Adam</t>
  </si>
  <si>
    <t>Calvin</t>
  </si>
  <si>
    <t>Tez</t>
  </si>
  <si>
    <t>Peter</t>
  </si>
  <si>
    <t>Dakarai</t>
  </si>
  <si>
    <t>Elris</t>
  </si>
  <si>
    <t>Dominick</t>
  </si>
  <si>
    <t>Morris</t>
  </si>
  <si>
    <t>Trey</t>
  </si>
  <si>
    <t>Jimmy</t>
  </si>
  <si>
    <t>Billy</t>
  </si>
  <si>
    <t>Lionel</t>
  </si>
  <si>
    <t>Raphael</t>
  </si>
  <si>
    <t>Darrell</t>
  </si>
  <si>
    <t>Jervonte</t>
  </si>
  <si>
    <t>Ell</t>
  </si>
  <si>
    <t>Zeek</t>
  </si>
  <si>
    <t>Alton</t>
  </si>
  <si>
    <t>Stoney</t>
  </si>
  <si>
    <t>Bradon</t>
  </si>
  <si>
    <t>Jack</t>
  </si>
  <si>
    <t>Taylor</t>
  </si>
  <si>
    <t>Marc</t>
  </si>
  <si>
    <t>Darren</t>
  </si>
  <si>
    <t>Bret</t>
  </si>
  <si>
    <t>Pete</t>
  </si>
  <si>
    <t>Dahna</t>
  </si>
  <si>
    <t>Melvin</t>
  </si>
  <si>
    <t>Dumaka</t>
  </si>
  <si>
    <t>Reggie</t>
  </si>
  <si>
    <t>Steven</t>
  </si>
  <si>
    <t>Vincenzo</t>
  </si>
  <si>
    <t>Walter</t>
  </si>
  <si>
    <t>Earl</t>
  </si>
  <si>
    <t>Sherman</t>
  </si>
  <si>
    <t>Jeray</t>
  </si>
  <si>
    <t>Toddrick</t>
  </si>
  <si>
    <t>Tristan</t>
  </si>
  <si>
    <t>Brent</t>
  </si>
  <si>
    <t>Swayze</t>
  </si>
  <si>
    <t>Javorris</t>
  </si>
  <si>
    <t>Jesse</t>
  </si>
  <si>
    <t>Dion</t>
  </si>
  <si>
    <t>Clayton</t>
  </si>
  <si>
    <t>Kayne</t>
  </si>
  <si>
    <t>Jordin</t>
  </si>
  <si>
    <t>Dennis</t>
  </si>
  <si>
    <t>Merce</t>
  </si>
  <si>
    <t>Tommie</t>
  </si>
  <si>
    <t>Dwayne</t>
  </si>
  <si>
    <t>Vaalyn</t>
  </si>
  <si>
    <t>Bryant</t>
  </si>
  <si>
    <t>Matthews</t>
  </si>
  <si>
    <t>Sidbury</t>
  </si>
  <si>
    <t>McBath</t>
  </si>
  <si>
    <t>Martin</t>
  </si>
  <si>
    <t>Lewis</t>
  </si>
  <si>
    <t>Jennings</t>
  </si>
  <si>
    <t>Kruger</t>
  </si>
  <si>
    <t>Massaquoi</t>
  </si>
  <si>
    <t>Ingram</t>
  </si>
  <si>
    <t>Owens</t>
  </si>
  <si>
    <t>McGee</t>
  </si>
  <si>
    <t>Cadogan</t>
  </si>
  <si>
    <t>Magee</t>
  </si>
  <si>
    <t>Brinkley</t>
  </si>
  <si>
    <t>Lang</t>
  </si>
  <si>
    <t>Bruton</t>
  </si>
  <si>
    <t>Barden</t>
  </si>
  <si>
    <t>Harris</t>
  </si>
  <si>
    <t>Bomar</t>
  </si>
  <si>
    <t>Hamlin</t>
  </si>
  <si>
    <t>McKenzie</t>
  </si>
  <si>
    <t>Beckum</t>
  </si>
  <si>
    <t>Kropog</t>
  </si>
  <si>
    <t>Veikune</t>
  </si>
  <si>
    <t>Collie</t>
  </si>
  <si>
    <t>Spillman</t>
  </si>
  <si>
    <t>Ogletree</t>
  </si>
  <si>
    <t>Casillas</t>
  </si>
  <si>
    <t>Jean-Francois</t>
  </si>
  <si>
    <t>Fletcher</t>
  </si>
  <si>
    <t>Vollmer</t>
  </si>
  <si>
    <t>Sheets</t>
  </si>
  <si>
    <t>Sakoda</t>
  </si>
  <si>
    <t>Green</t>
  </si>
  <si>
    <t>Hughes</t>
  </si>
  <si>
    <t>Coffee</t>
  </si>
  <si>
    <t>Follett</t>
  </si>
  <si>
    <t>Clemons</t>
  </si>
  <si>
    <t>McKinley</t>
  </si>
  <si>
    <t>Parker</t>
  </si>
  <si>
    <t>Wilson</t>
  </si>
  <si>
    <t>Evander</t>
  </si>
  <si>
    <t>D.J.</t>
  </si>
  <si>
    <t>Jairus</t>
  </si>
  <si>
    <t>Juaquin</t>
  </si>
  <si>
    <t>Lawrence</t>
  </si>
  <si>
    <t>Herman</t>
  </si>
  <si>
    <t>Philip</t>
  </si>
  <si>
    <t>Darcel</t>
  </si>
  <si>
    <t>Sherrod</t>
  </si>
  <si>
    <t>Keenan</t>
  </si>
  <si>
    <t>Paul</t>
  </si>
  <si>
    <t>Mohamed</t>
  </si>
  <si>
    <t>Asher</t>
  </si>
  <si>
    <t>Cornelius</t>
  </si>
  <si>
    <t>Christopher</t>
  </si>
  <si>
    <t>Stephen</t>
  </si>
  <si>
    <t>Kyle</t>
  </si>
  <si>
    <t>Jasper</t>
  </si>
  <si>
    <t>T.J.</t>
  </si>
  <si>
    <t>David</t>
  </si>
  <si>
    <t>Ramses</t>
  </si>
  <si>
    <t>Victor</t>
  </si>
  <si>
    <t>Dorell</t>
  </si>
  <si>
    <t>DeAngelo</t>
  </si>
  <si>
    <t>Rhett</t>
  </si>
  <si>
    <t>Tyrone</t>
  </si>
  <si>
    <t>Travis</t>
  </si>
  <si>
    <t>Austin</t>
  </si>
  <si>
    <t>C.J.</t>
  </si>
  <si>
    <t>Ricky</t>
  </si>
  <si>
    <t>Bradley</t>
  </si>
  <si>
    <t>Richard</t>
  </si>
  <si>
    <t>Sebastian</t>
  </si>
  <si>
    <t>Kory</t>
  </si>
  <si>
    <t>Emanuel</t>
  </si>
  <si>
    <t>Louie</t>
  </si>
  <si>
    <t>Tyronne</t>
  </si>
  <si>
    <t>Glen</t>
  </si>
  <si>
    <t>Zack</t>
  </si>
  <si>
    <t>John</t>
  </si>
  <si>
    <t>Anthony</t>
  </si>
  <si>
    <t>Xavier</t>
  </si>
  <si>
    <t>Lardarius</t>
  </si>
  <si>
    <t>Courtney</t>
  </si>
  <si>
    <t>Roy</t>
  </si>
  <si>
    <t>Kaluka</t>
  </si>
  <si>
    <t>Sammie</t>
  </si>
  <si>
    <t>Dannell</t>
  </si>
  <si>
    <t>A.Q.</t>
  </si>
  <si>
    <t>Johnny</t>
  </si>
  <si>
    <t>Tony</t>
  </si>
  <si>
    <t>Jaimie</t>
  </si>
  <si>
    <t>Joel</t>
  </si>
  <si>
    <t>Nate</t>
  </si>
  <si>
    <t>Augustus</t>
  </si>
  <si>
    <t>Gregory</t>
  </si>
  <si>
    <t>Cameron</t>
  </si>
  <si>
    <t>Scott</t>
  </si>
  <si>
    <t>Nic</t>
  </si>
  <si>
    <t>Vance</t>
  </si>
  <si>
    <t>Morgan</t>
  </si>
  <si>
    <t>Glover</t>
  </si>
  <si>
    <t>Otis</t>
  </si>
  <si>
    <t>Clinton</t>
  </si>
  <si>
    <t>Frantz</t>
  </si>
  <si>
    <t>Lee</t>
  </si>
  <si>
    <t>Quinn</t>
  </si>
  <si>
    <t>Dominique</t>
  </si>
  <si>
    <t>Dan</t>
  </si>
  <si>
    <t>Edwin</t>
  </si>
  <si>
    <t>Javarris</t>
  </si>
  <si>
    <t>Cary</t>
  </si>
  <si>
    <t>Andrew</t>
  </si>
  <si>
    <t>Tom</t>
  </si>
  <si>
    <t>Roger</t>
  </si>
  <si>
    <t>Ian</t>
  </si>
  <si>
    <t>Quan</t>
  </si>
  <si>
    <t>Lydon</t>
  </si>
  <si>
    <t>Terrance</t>
  </si>
  <si>
    <t>Al</t>
  </si>
  <si>
    <t>Antonio</t>
  </si>
  <si>
    <t>Nathan</t>
  </si>
  <si>
    <t>Conredge</t>
  </si>
  <si>
    <t>Pannel</t>
  </si>
  <si>
    <t>Brooks</t>
  </si>
  <si>
    <t>Corvey</t>
  </si>
  <si>
    <t>Joe</t>
  </si>
  <si>
    <t>Henry</t>
  </si>
  <si>
    <t>Corey</t>
  </si>
  <si>
    <t>Cecil</t>
  </si>
  <si>
    <t>Derek</t>
  </si>
  <si>
    <t>Nick</t>
  </si>
  <si>
    <t>Hunter</t>
  </si>
  <si>
    <t>Will</t>
  </si>
  <si>
    <t>Jeremiah</t>
  </si>
  <si>
    <t>Bear</t>
  </si>
  <si>
    <t>Graham</t>
  </si>
  <si>
    <t>Jake</t>
  </si>
  <si>
    <t>DeAndre</t>
  </si>
  <si>
    <t>Captain</t>
  </si>
  <si>
    <t>Brice</t>
  </si>
  <si>
    <t>Demetrius</t>
  </si>
  <si>
    <t>Devin</t>
  </si>
  <si>
    <t>Curtis</t>
  </si>
  <si>
    <t>Thomas</t>
  </si>
  <si>
    <t>Nader</t>
  </si>
  <si>
    <t>Stryker</t>
  </si>
  <si>
    <t>Ramon</t>
  </si>
  <si>
    <t>Blake</t>
  </si>
  <si>
    <t>Don</t>
  </si>
  <si>
    <t>Jerraud</t>
  </si>
  <si>
    <t>Tiquan</t>
  </si>
  <si>
    <t>Ra'Shon</t>
  </si>
  <si>
    <t>Arian</t>
  </si>
  <si>
    <t>Bruce</t>
  </si>
  <si>
    <t>Pierre</t>
  </si>
  <si>
    <t>Jamarko</t>
  </si>
  <si>
    <t>Quinten</t>
  </si>
  <si>
    <t>Ashlee</t>
  </si>
  <si>
    <t>Keith</t>
  </si>
  <si>
    <t>Reshard</t>
  </si>
  <si>
    <t>Brannan</t>
  </si>
  <si>
    <t>Dallas</t>
  </si>
  <si>
    <t>Trimane</t>
  </si>
  <si>
    <t>Marquez</t>
  </si>
  <si>
    <t>Justin</t>
  </si>
  <si>
    <t>Sam</t>
  </si>
  <si>
    <t>Ray</t>
  </si>
  <si>
    <t>Ryan</t>
  </si>
  <si>
    <t>Frank</t>
  </si>
  <si>
    <t>P.J.</t>
  </si>
  <si>
    <t>Jon</t>
  </si>
  <si>
    <t>Orion</t>
  </si>
  <si>
    <t>Jamarca</t>
  </si>
  <si>
    <t>Stanley</t>
  </si>
  <si>
    <t>Colt</t>
  </si>
  <si>
    <t>Darryl</t>
  </si>
  <si>
    <t>Lendy</t>
  </si>
  <si>
    <t>Eron</t>
  </si>
  <si>
    <t>Phillip</t>
  </si>
  <si>
    <t>Khalif</t>
  </si>
  <si>
    <t>Spencer</t>
  </si>
  <si>
    <t>Tim</t>
  </si>
  <si>
    <t>Tyrell</t>
  </si>
  <si>
    <t>Russell</t>
  </si>
  <si>
    <t>Cullen</t>
  </si>
  <si>
    <t>Demonte'</t>
  </si>
  <si>
    <t>Jacob</t>
  </si>
  <si>
    <t>Davon</t>
  </si>
  <si>
    <t>Ellis</t>
  </si>
  <si>
    <t>Gartrell</t>
  </si>
  <si>
    <t>Rudy</t>
  </si>
  <si>
    <t>De'von</t>
  </si>
  <si>
    <t>Todd</t>
  </si>
  <si>
    <t>Brad</t>
  </si>
  <si>
    <t>Marko</t>
  </si>
  <si>
    <t>Mortty</t>
  </si>
  <si>
    <t>Rulon</t>
  </si>
  <si>
    <t>Jose</t>
  </si>
  <si>
    <t>Jeff</t>
  </si>
  <si>
    <t>Seth</t>
  </si>
  <si>
    <t>Antone</t>
  </si>
  <si>
    <t>Julius</t>
  </si>
  <si>
    <t>Adrian</t>
  </si>
  <si>
    <t>Manuel</t>
  </si>
  <si>
    <t>Branden</t>
  </si>
  <si>
    <t>Jahi</t>
  </si>
  <si>
    <t>Marlon</t>
  </si>
  <si>
    <t>Cyril</t>
  </si>
  <si>
    <t>Dave</t>
  </si>
  <si>
    <t>Slade</t>
  </si>
  <si>
    <t>Rich</t>
  </si>
  <si>
    <t>Brit</t>
  </si>
  <si>
    <t>Kirston</t>
  </si>
  <si>
    <t>Brennan</t>
  </si>
  <si>
    <t>Allen</t>
  </si>
  <si>
    <t>Robby</t>
  </si>
  <si>
    <t>Maurice</t>
  </si>
  <si>
    <t>Moises</t>
  </si>
  <si>
    <t>Keegan</t>
  </si>
  <si>
    <t>Carson</t>
  </si>
  <si>
    <t>Wopamo</t>
  </si>
  <si>
    <t>Bernard</t>
  </si>
  <si>
    <t>Dudley</t>
  </si>
  <si>
    <t>Taurus</t>
  </si>
  <si>
    <t>Rylan</t>
  </si>
  <si>
    <t>Dre'Mail</t>
  </si>
  <si>
    <t>Jaison</t>
  </si>
  <si>
    <t>Terrail</t>
  </si>
  <si>
    <t>Rob</t>
  </si>
  <si>
    <t>Ty</t>
  </si>
  <si>
    <t>OT</t>
  </si>
  <si>
    <t>WR</t>
  </si>
  <si>
    <t>CB</t>
  </si>
  <si>
    <t>DT</t>
  </si>
  <si>
    <t>LB</t>
  </si>
  <si>
    <t>RB</t>
  </si>
  <si>
    <t>Position</t>
  </si>
  <si>
    <t>BPA Score</t>
  </si>
  <si>
    <t>QB</t>
  </si>
  <si>
    <t>C</t>
  </si>
  <si>
    <t>TE</t>
  </si>
  <si>
    <t>FB</t>
  </si>
  <si>
    <t>DE</t>
  </si>
  <si>
    <t>S</t>
  </si>
  <si>
    <t>K</t>
  </si>
  <si>
    <t>Aaron</t>
  </si>
  <si>
    <t>Curry</t>
  </si>
  <si>
    <t>Jason</t>
  </si>
  <si>
    <t>Smith</t>
  </si>
  <si>
    <t>Stafford</t>
  </si>
  <si>
    <t>Michael</t>
  </si>
  <si>
    <t>Crabtree</t>
  </si>
  <si>
    <t>Brian</t>
  </si>
  <si>
    <t>Orakpo</t>
  </si>
  <si>
    <t>Jeremy</t>
  </si>
  <si>
    <t>Maclin</t>
  </si>
  <si>
    <t>B.J.</t>
  </si>
  <si>
    <t>Raji</t>
  </si>
  <si>
    <t>Brandon</t>
  </si>
  <si>
    <t>Pettigrew</t>
  </si>
  <si>
    <t>Eugene</t>
  </si>
  <si>
    <t>Monroe</t>
  </si>
  <si>
    <t>Cushing</t>
  </si>
  <si>
    <t>Percy</t>
  </si>
  <si>
    <t>Harvin</t>
  </si>
  <si>
    <t>Alex</t>
  </si>
  <si>
    <t>Mack</t>
  </si>
  <si>
    <t>Maybin</t>
  </si>
  <si>
    <t>Vontae</t>
  </si>
  <si>
    <t>Davis</t>
  </si>
  <si>
    <t>Knowshon</t>
  </si>
  <si>
    <t>Moreno</t>
  </si>
  <si>
    <t>Andre</t>
  </si>
  <si>
    <t>Everette</t>
  </si>
  <si>
    <t>Brown</t>
  </si>
  <si>
    <t>Peria</t>
  </si>
  <si>
    <t>Jerry</t>
  </si>
  <si>
    <t>Clay</t>
  </si>
  <si>
    <t>Donald</t>
  </si>
  <si>
    <t>Oher</t>
  </si>
  <si>
    <t>Robert</t>
  </si>
  <si>
    <t>Ayers</t>
  </si>
  <si>
    <t>Hakeem</t>
  </si>
  <si>
    <t>Nicks</t>
  </si>
  <si>
    <t>Darrius</t>
  </si>
  <si>
    <t>Heyward-Bey</t>
  </si>
  <si>
    <t>James</t>
  </si>
  <si>
    <t>Laurinaitis</t>
  </si>
  <si>
    <t>Rey</t>
  </si>
  <si>
    <t>Maualuga</t>
  </si>
  <si>
    <t>Chris</t>
  </si>
  <si>
    <t>Wells</t>
  </si>
  <si>
    <t>Malcolm</t>
  </si>
  <si>
    <t>Jenkins</t>
  </si>
  <si>
    <t>Connor</t>
  </si>
  <si>
    <t>Barwin</t>
  </si>
  <si>
    <t>Tyson</t>
  </si>
  <si>
    <t>Jackson</t>
  </si>
  <si>
    <t>Robiskie</t>
  </si>
  <si>
    <t>Alphonso</t>
  </si>
  <si>
    <t>Mark</t>
  </si>
  <si>
    <t>Sanchez</t>
  </si>
  <si>
    <t>Eben</t>
  </si>
  <si>
    <t>Britton</t>
  </si>
  <si>
    <t>Jared</t>
  </si>
  <si>
    <t>Cook</t>
  </si>
  <si>
    <t>Larry</t>
  </si>
  <si>
    <t>English</t>
  </si>
  <si>
    <t>Johnson</t>
  </si>
  <si>
    <t>Darius</t>
  </si>
  <si>
    <t>Butler</t>
  </si>
  <si>
    <t>LeSean</t>
  </si>
  <si>
    <t>McCoy</t>
  </si>
  <si>
    <t>Sean</t>
  </si>
  <si>
    <t>Clint</t>
  </si>
  <si>
    <t>Sintim</t>
  </si>
  <si>
    <t>Jamon</t>
  </si>
  <si>
    <t>Meredith</t>
  </si>
  <si>
    <t>OL</t>
  </si>
  <si>
    <t>Max</t>
  </si>
  <si>
    <t>Unger</t>
  </si>
  <si>
    <t>Duke</t>
  </si>
  <si>
    <t>Robinson</t>
  </si>
  <si>
    <t>Eric</t>
  </si>
  <si>
    <t>Wood</t>
  </si>
  <si>
    <t>DJ</t>
  </si>
  <si>
    <t>Moore</t>
  </si>
  <si>
    <t>Patrick</t>
  </si>
  <si>
    <t>Chung</t>
  </si>
  <si>
    <t>Mike</t>
  </si>
  <si>
    <t>Mickens</t>
  </si>
  <si>
    <t>Kenny</t>
  </si>
  <si>
    <t>Britt</t>
  </si>
  <si>
    <t>Marcus</t>
  </si>
  <si>
    <t>Freeman</t>
  </si>
  <si>
    <t>Louis</t>
  </si>
  <si>
    <t>Delmas</t>
  </si>
  <si>
    <t>Trevor</t>
  </si>
  <si>
    <t>Canfield</t>
  </si>
  <si>
    <t>Jarius</t>
  </si>
  <si>
    <t>Byrd</t>
  </si>
  <si>
    <t>Jarron</t>
  </si>
  <si>
    <t>William</t>
  </si>
  <si>
    <t>Beatty</t>
  </si>
  <si>
    <t>Murphy</t>
  </si>
  <si>
    <t>Shonn</t>
  </si>
  <si>
    <t>Greene</t>
  </si>
  <si>
    <t>Antoine</t>
  </si>
  <si>
    <t>Caldwell</t>
  </si>
  <si>
    <t>Chase</t>
  </si>
  <si>
    <t>Coffman</t>
  </si>
  <si>
    <t>Chip</t>
  </si>
  <si>
    <t>Vaughn</t>
  </si>
  <si>
    <t>Hood</t>
  </si>
  <si>
    <t>Cedric</t>
  </si>
  <si>
    <t>Peerman</t>
  </si>
  <si>
    <t>Coye</t>
  </si>
  <si>
    <t>Francies</t>
  </si>
  <si>
    <t>Darry</t>
  </si>
  <si>
    <t>Beckwith</t>
  </si>
  <si>
    <t>Rashad</t>
  </si>
  <si>
    <t>Shawn</t>
  </si>
  <si>
    <t>Nelson</t>
  </si>
  <si>
    <t>Deon</t>
  </si>
  <si>
    <t>Kraig</t>
  </si>
  <si>
    <t>Urbik</t>
  </si>
  <si>
    <t>Iglesias</t>
  </si>
  <si>
    <t>Fenuki</t>
  </si>
  <si>
    <t>Tupou</t>
  </si>
  <si>
    <t>Casey</t>
  </si>
  <si>
    <t>Matt</t>
  </si>
  <si>
    <t>Shaughnessy</t>
  </si>
  <si>
    <t>Cody</t>
  </si>
  <si>
    <t>Webb</t>
  </si>
  <si>
    <t>Gerald</t>
  </si>
  <si>
    <t>McRath</t>
  </si>
  <si>
    <t>Jonathan</t>
  </si>
  <si>
    <t>Luigs</t>
  </si>
  <si>
    <t>Jarett</t>
  </si>
  <si>
    <t>Dillard</t>
  </si>
  <si>
    <t>Phil</t>
  </si>
  <si>
    <t>Loadholt</t>
  </si>
  <si>
    <t>Turner</t>
  </si>
  <si>
    <t>Pat</t>
  </si>
  <si>
    <t>White</t>
  </si>
  <si>
    <t>Phillips</t>
  </si>
  <si>
    <t>Greg</t>
  </si>
  <si>
    <t>Isdaner</t>
  </si>
  <si>
    <t>Andy</t>
  </si>
  <si>
    <t>Levitre</t>
  </si>
  <si>
    <t>Vasquez</t>
  </si>
  <si>
    <t>Wallace</t>
  </si>
  <si>
    <t>Derrick</t>
  </si>
  <si>
    <t>Williams</t>
  </si>
  <si>
    <t>Josh</t>
  </si>
  <si>
    <t>Javon</t>
  </si>
  <si>
    <t>Ringer</t>
  </si>
  <si>
    <t>Domonique</t>
  </si>
  <si>
    <t>Garrett</t>
  </si>
  <si>
    <t>Reynolds</t>
  </si>
  <si>
    <t>Tate</t>
  </si>
  <si>
    <t>Kevin</t>
  </si>
  <si>
    <t>Barnes</t>
  </si>
  <si>
    <t>Zach</t>
  </si>
  <si>
    <t>Worrell</t>
  </si>
  <si>
    <t>Mitch</t>
  </si>
  <si>
    <t>King</t>
  </si>
  <si>
    <t>Ron</t>
  </si>
  <si>
    <t>Brace</t>
  </si>
  <si>
    <t>Fili</t>
  </si>
  <si>
    <t>Moala</t>
  </si>
  <si>
    <t>LS</t>
  </si>
  <si>
    <t>Rice</t>
  </si>
  <si>
    <t>Richmond</t>
  </si>
  <si>
    <t>Troy</t>
  </si>
  <si>
    <t>Sen'Derrick</t>
  </si>
  <si>
    <t>Marks</t>
  </si>
  <si>
    <t>Matthew</t>
  </si>
  <si>
    <t>Draft Score</t>
  </si>
  <si>
    <t>Insert Your Ranking Here</t>
  </si>
  <si>
    <t>Center (C)</t>
  </si>
  <si>
    <t>Offensive Line (OL or OG)</t>
  </si>
  <si>
    <t>Offensive Tackle (OT)</t>
  </si>
  <si>
    <t>Tight End (TE)</t>
  </si>
  <si>
    <t>Wide Receiver (WR)</t>
  </si>
  <si>
    <t>Full Back (FB)</t>
  </si>
  <si>
    <t>Running Back (RB)</t>
  </si>
  <si>
    <t>Quarter Back (QB)</t>
  </si>
  <si>
    <t>Defensive End (DE)</t>
  </si>
  <si>
    <t>Defensive Tackle (DT)</t>
  </si>
  <si>
    <t>Corner Back (CB or DB)</t>
  </si>
  <si>
    <t>Safety (S, FS, or SS)</t>
  </si>
  <si>
    <t>Kicker (K)</t>
  </si>
  <si>
    <t>Punter (P)</t>
  </si>
  <si>
    <t>Long Snapper (LS)</t>
  </si>
  <si>
    <t>Need Score (0-10)</t>
  </si>
  <si>
    <t>Comments</t>
  </si>
  <si>
    <t>Though the Colts' drafted heavily at this position last year, offensive line play was generally abysmal, keeping this position a relative need.  But with Lilja back and another year under the rookies' belts, the Colts hope to be set.</t>
  </si>
  <si>
    <t>Another great debate among Colts' fans this off-season - do they need another game-breaking back.  Just ask yourself this: who doesn’t?</t>
  </si>
  <si>
    <t>Colts' Fit Score</t>
  </si>
  <si>
    <t>Tony Ugoh has shown promise but has yet to take the next step, and Ryan Diem was inconsistent last year despite starting every game.  Depth is also a concern with Charlie Johnson as the only reliable backup.</t>
  </si>
  <si>
    <t>The Colts love their tight ends (no pun intended), but with Clark signed to a long and hefty contract, and several young players backing him up, the Colts can certainly get by with the current roster.</t>
  </si>
  <si>
    <t>Who needs a full back when you can just convert a DT to play offense?  Barring a sudden change of philosophy from Moore &amp; Co., it's safe to bet that the Colts will pass on pure fullback options.</t>
  </si>
  <si>
    <t>The most clutch kicker of all time has recently improved even his kickoff ability.  We Colts' fans may cringe at some of the short FGs that AV misses, but none of us will ever forget what it was like before he arrived.</t>
  </si>
  <si>
    <t>Is there any argument here?  The Curse of Corey Simon notwithstanding, Colts need to address their needs at this position, somehow, someway.  Mookie, Muir, Foster, Dawson and Brock are all on the roster, but so far none of them have been able to solve the Colts' problems defending the run.</t>
  </si>
  <si>
    <t>With two pro-bowlers, including a Zombie only one year removed from his DPOY award, and serviceable backups in Bullitt and Silva, this position doesn't scream out for attention.  Still, given the need at linebacker and the Colts' penchant for drafting safeties to fill in at LB, I'm raising this a couple of points.</t>
  </si>
  <si>
    <t>Best-Player-Available Score</t>
  </si>
  <si>
    <t>No.</t>
  </si>
  <si>
    <t>Hunter the punter is gone and the Colts are looking to find someone to fill his spot on the pine.  No word yet on whether Mike Scifres has been lured from the dark-side, but I'm not convinced that Dragosavich (a New England castoff) is the answer.</t>
  </si>
  <si>
    <t>Total</t>
  </si>
  <si>
    <t>With the re-signing of Saturday, and Richards/Pollack waiting in the wings, this position just isn't a priority.  Still, I'm going to rank this the equivalent of OL because the Colts have a history of converting college centers into NFL guards and vice versa.</t>
  </si>
  <si>
    <r>
      <t xml:space="preserve">Whether the Colts need another early-round wide receiver in the 2009 Draft has inspired some heated debates among Colts fans.  But I'm sure, if you ask Peyton, the Colts </t>
    </r>
    <r>
      <rPr>
        <b/>
        <i/>
        <sz val="10"/>
        <rFont val="Arial"/>
        <family val="2"/>
      </rPr>
      <t>always</t>
    </r>
    <r>
      <rPr>
        <sz val="10"/>
        <rFont val="Arial"/>
        <family val="0"/>
      </rPr>
      <t xml:space="preserve"> "need" more options at WR.</t>
    </r>
  </si>
  <si>
    <t>While they're always on the look out for QBs with laser-rocket-arms, it's hard to call this position a need when quite possibly the G.O.A.T. is on the roster.  Still, rumors of working out Mark Sanchez and Nate Davis raise this score one notch higher than it should be if the Colts would like to avoid an Aaron Rodgers/Brett Favre soap opera.</t>
  </si>
  <si>
    <t>With two pro-bowlers, and a bevy of recent draft picks to back them up, it's doubtful the Colts will look to bolster their roster at end.</t>
  </si>
  <si>
    <t>With the signing of Seward and the re-signing of Hagler, this position is looking less like a need, but apart from the recovering Brackett and the dynamic Session (who will purportedly be changing positions), Colts' fans don't have a lot of confidence in the current roster.  Still, there are a lot of bodies on the depth chart and it remains to be seen whether Coyer can make a silk purse from a sow's ear.</t>
  </si>
  <si>
    <t>Line Backer (LB, OLB, or ILB)</t>
  </si>
  <si>
    <t>Hayden has been signed to a long-term deal, but MJax is recovering from an injury and Jennings has looked lost on occasion (literally).  There are several others on the roster, but noone has yet stood out.  Plus the Colts love to draft big DBs that can bring the heat and have often drafted on the first day to fill that need.</t>
  </si>
  <si>
    <t>We're lucky to have a guy like Justin Snow on the roster, but this position gets an extra point because Colts should avoid the disaster encountered by the Steelers when James Harrison had to fill in as long-snapper during a regular season game.</t>
  </si>
  <si>
    <t>"Build Your Own Bill Polian" Draft Board</t>
  </si>
  <si>
    <r>
      <t>Need Score:</t>
    </r>
    <r>
      <rPr>
        <sz val="8"/>
        <rFont val="Arial"/>
        <family val="2"/>
      </rPr>
      <t xml:space="preserve"> This score is based on the Colts’ relative need at every position.  To adjust, simply click on the “Need Score” worksheet tab at the bottom of this page, and rank each position on a 0-10 scale, with 10 representing the greatest level of need.  Right now the BYOBP is skewed towards punters and defensive tackles, but you are free to adjust as you see fit.</t>
    </r>
  </si>
  <si>
    <r>
      <t>BPA Score:</t>
    </r>
    <r>
      <rPr>
        <sz val="8"/>
        <rFont val="Arial"/>
        <family val="2"/>
      </rPr>
      <t xml:space="preserve"> This score attempts to identify the “best player available” by placing each prospect on a scale from 0-9.99 based on prospect-rankings from around the web.  Currently it incorporates rankings from CBS Sports, Draft Dog, and Scouts, Inc., but you are free to add your own or others from additional source material.  Simply click on the “BPA Score” worksheet tab at the bottom of this page and insert your rankings into the column entitled: “Insert Your Ranking Here,” or feel free to leave them as they are.  The BPA score averages all available rankings for each player, subtracts that average from 1000 and then divides it by 100.  Currently, Aaron Curry, who is ranked #1 on each of the prospect-rankings entered, has the highest possible BPA Score of 9.99 (1000-1=999, 999/100=9.99).</t>
    </r>
  </si>
  <si>
    <r>
      <t xml:space="preserve">Colts’ Fit Score: </t>
    </r>
    <r>
      <rPr>
        <sz val="8"/>
        <rFont val="Arial"/>
        <family val="2"/>
      </rPr>
      <t>This is where the intangibles come in.  Maybe the prospect is a great athlete but has character issues that should lower his score.  Or maybe he is an undersized linebacker that would fit well in the Colts’ system but is under-rated by the rankings.  If you think that a prospect’s BPA Score is over- or under-rated based on his compatibility with the Colts’ system, then you can use this variable to factor that in.  Simply rank the player on the main page of the spreadsheet on a 0-10 scale.  The default for every player is an average “5.”  Currently, with input from Shake and information taken from posts by Bamock and Monstersbox, the BYOBP has adjusted several of the prospects’ fit scores by 2 points in either a positive or a negative direction.  NB: This is where the BYOBP can really benefit from the Stampede Blue community’s input.</t>
    </r>
  </si>
  <si>
    <t>McCall</t>
  </si>
  <si>
    <t>Vanden Heuvel</t>
  </si>
  <si>
    <t>Holbrook</t>
  </si>
  <si>
    <t>VandenHeuvel</t>
  </si>
  <si>
    <t>ColtPower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</si>
</sst>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0"/>
      <name val="Arial"/>
      <family val="0"/>
    </font>
    <font>
      <u val="single"/>
      <sz val="10"/>
      <color indexed="12"/>
      <name val="Arial"/>
      <family val="0"/>
    </font>
    <font>
      <sz val="8"/>
      <name val="Arial"/>
      <family val="0"/>
    </font>
    <font>
      <u val="single"/>
      <sz val="10"/>
      <color indexed="36"/>
      <name val="Arial"/>
      <family val="0"/>
    </font>
    <font>
      <sz val="10"/>
      <color indexed="8"/>
      <name val="Arial"/>
      <family val="2"/>
    </font>
    <font>
      <b/>
      <sz val="10"/>
      <name val="Arial"/>
      <family val="2"/>
    </font>
    <font>
      <sz val="12"/>
      <name val="Arial"/>
      <family val="0"/>
    </font>
    <font>
      <b/>
      <sz val="12"/>
      <name val="Arial"/>
      <family val="2"/>
    </font>
    <font>
      <b/>
      <sz val="9"/>
      <name val="Arial"/>
      <family val="2"/>
    </font>
    <font>
      <b/>
      <sz val="8"/>
      <name val="Arial"/>
      <family val="2"/>
    </font>
    <font>
      <b/>
      <sz val="10"/>
      <color indexed="10"/>
      <name val="Arial"/>
      <family val="2"/>
    </font>
    <font>
      <b/>
      <i/>
      <sz val="10"/>
      <name val="Arial"/>
      <family val="2"/>
    </font>
    <font>
      <b/>
      <u val="single"/>
      <sz val="12"/>
      <name val="Arial"/>
      <family val="2"/>
    </font>
    <font>
      <sz val="12"/>
      <name val="Times New Roman"/>
      <family val="1"/>
    </font>
  </fonts>
  <fills count="9">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Font="1" applyBorder="1" applyAlignment="1">
      <alignment/>
    </xf>
    <xf numFmtId="0" fontId="0" fillId="0" borderId="1" xfId="0" applyBorder="1" applyAlignment="1">
      <alignment/>
    </xf>
    <xf numFmtId="0" fontId="0" fillId="0" borderId="0" xfId="0" applyFont="1" applyAlignment="1">
      <alignment/>
    </xf>
    <xf numFmtId="0" fontId="0" fillId="0" borderId="1" xfId="0" applyFont="1" applyBorder="1" applyAlignment="1">
      <alignment/>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right"/>
    </xf>
    <xf numFmtId="0" fontId="0" fillId="0" borderId="3" xfId="0" applyFont="1" applyBorder="1" applyAlignment="1">
      <alignment/>
    </xf>
    <xf numFmtId="0" fontId="0" fillId="0" borderId="3" xfId="0" applyFont="1" applyBorder="1" applyAlignment="1">
      <alignment horizontal="right"/>
    </xf>
    <xf numFmtId="0" fontId="4" fillId="2" borderId="3" xfId="0" applyFont="1" applyFill="1" applyBorder="1" applyAlignment="1">
      <alignment horizontal="right" wrapText="1"/>
    </xf>
    <xf numFmtId="0" fontId="4" fillId="2" borderId="4" xfId="0" applyFont="1" applyFill="1" applyBorder="1" applyAlignment="1">
      <alignment horizontal="right" wrapText="1"/>
    </xf>
    <xf numFmtId="0" fontId="5" fillId="0" borderId="1" xfId="0" applyFont="1" applyBorder="1" applyAlignment="1">
      <alignment/>
    </xf>
    <xf numFmtId="0" fontId="5" fillId="0" borderId="1" xfId="0" applyFont="1" applyBorder="1" applyAlignment="1">
      <alignment wrapText="1"/>
    </xf>
    <xf numFmtId="9" fontId="0" fillId="0" borderId="0" xfId="0" applyNumberFormat="1" applyAlignment="1">
      <alignment/>
    </xf>
    <xf numFmtId="2" fontId="5" fillId="3" borderId="1" xfId="0" applyNumberFormat="1" applyFont="1" applyFill="1" applyBorder="1" applyAlignment="1">
      <alignment/>
    </xf>
    <xf numFmtId="0" fontId="0" fillId="0" borderId="1" xfId="0" applyFont="1" applyBorder="1" applyAlignment="1">
      <alignment horizontal="right"/>
    </xf>
    <xf numFmtId="0" fontId="0" fillId="0" borderId="0" xfId="0" applyFont="1" applyAlignment="1">
      <alignment wrapText="1"/>
    </xf>
    <xf numFmtId="0" fontId="0" fillId="0" borderId="0" xfId="0" applyAlignment="1">
      <alignment wrapText="1"/>
    </xf>
    <xf numFmtId="0" fontId="0" fillId="0" borderId="1" xfId="0" applyBorder="1" applyAlignment="1">
      <alignment wrapText="1"/>
    </xf>
    <xf numFmtId="0" fontId="5" fillId="4" borderId="1" xfId="0" applyFont="1" applyFill="1" applyBorder="1" applyAlignment="1">
      <alignment horizontal="center" wrapText="1"/>
    </xf>
    <xf numFmtId="0" fontId="0" fillId="4" borderId="1" xfId="0" applyFill="1" applyBorder="1" applyAlignment="1">
      <alignment wrapText="1"/>
    </xf>
    <xf numFmtId="0" fontId="0" fillId="0" borderId="0" xfId="0" applyFill="1" applyAlignment="1">
      <alignment wrapText="1"/>
    </xf>
    <xf numFmtId="0" fontId="0" fillId="0" borderId="0" xfId="0" applyFont="1" applyFill="1" applyBorder="1" applyAlignment="1">
      <alignment/>
    </xf>
    <xf numFmtId="0" fontId="5" fillId="5" borderId="1" xfId="0" applyFont="1" applyFill="1" applyBorder="1" applyAlignment="1">
      <alignment wrapText="1"/>
    </xf>
    <xf numFmtId="0" fontId="0" fillId="5" borderId="1" xfId="0" applyFont="1" applyFill="1" applyBorder="1" applyAlignment="1">
      <alignment/>
    </xf>
    <xf numFmtId="0" fontId="0" fillId="5" borderId="1" xfId="0" applyFont="1" applyFill="1" applyBorder="1" applyAlignment="1">
      <alignment horizontal="right"/>
    </xf>
    <xf numFmtId="0" fontId="0" fillId="0" borderId="3" xfId="0" applyFont="1" applyBorder="1" applyAlignment="1">
      <alignment vertical="top" wrapText="1"/>
    </xf>
    <xf numFmtId="0" fontId="0" fillId="0" borderId="5" xfId="0" applyFont="1" applyBorder="1" applyAlignment="1">
      <alignment/>
    </xf>
    <xf numFmtId="0" fontId="4" fillId="2" borderId="1" xfId="0" applyFont="1" applyFill="1" applyBorder="1" applyAlignment="1">
      <alignment horizontal="right" wrapText="1"/>
    </xf>
    <xf numFmtId="0" fontId="5" fillId="6" borderId="1" xfId="0" applyFont="1" applyFill="1" applyBorder="1" applyAlignment="1">
      <alignment/>
    </xf>
    <xf numFmtId="9" fontId="5" fillId="6" borderId="1" xfId="0" applyNumberFormat="1" applyFont="1" applyFill="1" applyBorder="1" applyAlignment="1">
      <alignment/>
    </xf>
    <xf numFmtId="0" fontId="0" fillId="6" borderId="1" xfId="0" applyFill="1" applyBorder="1" applyAlignment="1">
      <alignment/>
    </xf>
    <xf numFmtId="0" fontId="0" fillId="0" borderId="0" xfId="0" applyFill="1" applyBorder="1" applyAlignment="1">
      <alignment/>
    </xf>
    <xf numFmtId="2" fontId="5" fillId="0" borderId="0" xfId="0" applyNumberFormat="1" applyFont="1" applyFill="1" applyBorder="1" applyAlignment="1">
      <alignment/>
    </xf>
    <xf numFmtId="0" fontId="0" fillId="6" borderId="1" xfId="0" applyFill="1" applyBorder="1" applyAlignment="1">
      <alignment horizontal="right"/>
    </xf>
    <xf numFmtId="0" fontId="8" fillId="0" borderId="0" xfId="0" applyFont="1" applyAlignment="1">
      <alignment/>
    </xf>
    <xf numFmtId="0" fontId="10" fillId="0" borderId="0" xfId="0" applyFont="1" applyAlignment="1">
      <alignment/>
    </xf>
    <xf numFmtId="9" fontId="0" fillId="0" borderId="0" xfId="0" applyNumberFormat="1" applyFill="1" applyAlignment="1">
      <alignment/>
    </xf>
    <xf numFmtId="0" fontId="0" fillId="0" borderId="6" xfId="0" applyBorder="1" applyAlignment="1">
      <alignment/>
    </xf>
    <xf numFmtId="2" fontId="5" fillId="3" borderId="6" xfId="0" applyNumberFormat="1" applyFont="1" applyFill="1" applyBorder="1" applyAlignment="1">
      <alignment/>
    </xf>
    <xf numFmtId="0" fontId="5" fillId="7" borderId="7" xfId="0" applyFont="1" applyFill="1" applyBorder="1" applyAlignment="1">
      <alignment horizontal="center"/>
    </xf>
    <xf numFmtId="0" fontId="5" fillId="7" borderId="7" xfId="0" applyFont="1" applyFill="1" applyBorder="1" applyAlignment="1">
      <alignment horizontal="center" wrapText="1"/>
    </xf>
    <xf numFmtId="2" fontId="5" fillId="7" borderId="7" xfId="0" applyNumberFormat="1" applyFont="1" applyFill="1" applyBorder="1" applyAlignment="1">
      <alignment horizontal="center" wrapText="1"/>
    </xf>
    <xf numFmtId="0" fontId="13" fillId="0" borderId="8" xfId="0" applyFont="1" applyBorder="1" applyAlignment="1">
      <alignment vertical="top" wrapText="1"/>
    </xf>
    <xf numFmtId="0" fontId="5" fillId="0" borderId="3" xfId="0" applyFont="1" applyBorder="1" applyAlignment="1">
      <alignment wrapText="1"/>
    </xf>
    <xf numFmtId="0" fontId="0" fillId="0" borderId="6" xfId="0" applyFill="1" applyBorder="1" applyAlignment="1">
      <alignment/>
    </xf>
    <xf numFmtId="0" fontId="0" fillId="0" borderId="1" xfId="0" applyFill="1" applyBorder="1" applyAlignment="1">
      <alignment/>
    </xf>
    <xf numFmtId="0" fontId="0" fillId="0" borderId="5" xfId="0" applyFont="1" applyBorder="1" applyAlignment="1">
      <alignment vertical="top" wrapText="1"/>
    </xf>
    <xf numFmtId="0" fontId="0" fillId="0" borderId="6" xfId="0" applyFont="1" applyBorder="1" applyAlignment="1">
      <alignment vertical="top" wrapText="1"/>
    </xf>
    <xf numFmtId="0" fontId="13" fillId="0" borderId="1" xfId="0" applyFont="1" applyBorder="1" applyAlignment="1">
      <alignment vertical="top" wrapText="1"/>
    </xf>
    <xf numFmtId="0" fontId="0" fillId="0" borderId="0" xfId="0" applyBorder="1" applyAlignment="1">
      <alignment/>
    </xf>
    <xf numFmtId="0" fontId="5" fillId="8" borderId="3" xfId="0" applyFont="1" applyFill="1" applyBorder="1" applyAlignment="1">
      <alignment wrapText="1"/>
    </xf>
    <xf numFmtId="0" fontId="0" fillId="8" borderId="3" xfId="0" applyFont="1" applyFill="1" applyBorder="1" applyAlignment="1">
      <alignment/>
    </xf>
    <xf numFmtId="0" fontId="5" fillId="0" borderId="1" xfId="0" applyFont="1" applyFill="1" applyBorder="1" applyAlignment="1">
      <alignment wrapText="1"/>
    </xf>
    <xf numFmtId="0" fontId="0" fillId="0" borderId="1" xfId="0" applyFont="1" applyBorder="1" applyAlignment="1">
      <alignment wrapText="1"/>
    </xf>
    <xf numFmtId="0" fontId="9" fillId="0" borderId="1" xfId="0" applyFont="1" applyBorder="1" applyAlignment="1">
      <alignment horizontal="left" vertical="top" wrapText="1"/>
    </xf>
    <xf numFmtId="0" fontId="2" fillId="0" borderId="1" xfId="0" applyFont="1" applyBorder="1" applyAlignment="1">
      <alignment horizontal="left" vertical="top"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9" fillId="0" borderId="1" xfId="0" applyFont="1" applyBorder="1" applyAlignment="1">
      <alignment vertical="top" wrapText="1"/>
    </xf>
    <xf numFmtId="0" fontId="9" fillId="0" borderId="4"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9" xfId="0" applyFont="1" applyBorder="1" applyAlignment="1">
      <alignment vertical="top" wrapText="1"/>
    </xf>
    <xf numFmtId="0" fontId="9" fillId="0" borderId="0"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15" xfId="0" applyFont="1" applyBorder="1" applyAlignment="1">
      <alignment vertical="top" wrapText="1"/>
    </xf>
    <xf numFmtId="0" fontId="7" fillId="0" borderId="14" xfId="0" applyFont="1" applyBorder="1" applyAlignment="1">
      <alignment horizontal="center"/>
    </xf>
    <xf numFmtId="0" fontId="6" fillId="0" borderId="14"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814"/>
  <sheetViews>
    <sheetView tabSelected="1" workbookViewId="0" topLeftCell="A1">
      <pane xSplit="13" ySplit="6" topLeftCell="N7" activePane="bottomRight" state="frozen"/>
      <selection pane="topLeft" activeCell="A1" sqref="A1"/>
      <selection pane="topRight" activeCell="N1" sqref="N1"/>
      <selection pane="bottomLeft" activeCell="A7" sqref="A7"/>
      <selection pane="bottomRight" activeCell="F4" sqref="F4"/>
    </sheetView>
  </sheetViews>
  <sheetFormatPr defaultColWidth="9.140625" defaultRowHeight="12.75"/>
  <cols>
    <col min="1" max="1" width="4.00390625" style="0" bestFit="1" customWidth="1"/>
    <col min="2" max="2" width="10.28125" style="33" bestFit="1" customWidth="1"/>
    <col min="3" max="3" width="12.7109375" style="33" bestFit="1" customWidth="1"/>
    <col min="4" max="4" width="8.140625" style="33" customWidth="1"/>
    <col min="5" max="5" width="6.140625" style="33" bestFit="1" customWidth="1"/>
    <col min="6" max="6" width="6.00390625" style="33" bestFit="1" customWidth="1"/>
    <col min="7" max="7" width="7.8515625" style="33" bestFit="1" customWidth="1"/>
    <col min="8" max="8" width="10.28125" style="34" bestFit="1" customWidth="1"/>
    <col min="9" max="9" width="3.00390625" style="0" customWidth="1"/>
    <col min="10" max="10" width="24.140625" style="0" bestFit="1" customWidth="1"/>
    <col min="11" max="11" width="11.421875" style="14" bestFit="1" customWidth="1"/>
    <col min="12" max="12" width="8.140625" style="0" customWidth="1"/>
    <col min="13" max="13" width="10.8515625" style="0" customWidth="1"/>
    <col min="14" max="16384" width="8.140625" style="0" customWidth="1"/>
  </cols>
  <sheetData>
    <row r="1" spans="1:13" ht="39" thickBot="1">
      <c r="A1" s="41" t="s">
        <v>1045</v>
      </c>
      <c r="B1" s="42" t="s">
        <v>83</v>
      </c>
      <c r="C1" s="42" t="s">
        <v>84</v>
      </c>
      <c r="D1" s="41" t="s">
        <v>834</v>
      </c>
      <c r="E1" s="42" t="s">
        <v>835</v>
      </c>
      <c r="F1" s="42" t="s">
        <v>90</v>
      </c>
      <c r="G1" s="42" t="s">
        <v>1037</v>
      </c>
      <c r="H1" s="43" t="s">
        <v>1016</v>
      </c>
      <c r="I1" s="58" t="s">
        <v>1056</v>
      </c>
      <c r="J1" s="59"/>
      <c r="K1" s="59"/>
      <c r="L1" s="59"/>
      <c r="M1" s="59"/>
    </row>
    <row r="2" spans="1:11" ht="12.75">
      <c r="A2" s="46">
        <v>1</v>
      </c>
      <c r="B2" s="46" t="s">
        <v>854</v>
      </c>
      <c r="C2" s="46" t="s">
        <v>855</v>
      </c>
      <c r="D2" s="46" t="s">
        <v>831</v>
      </c>
      <c r="E2" s="46">
        <f>'BPA Score'!J570</f>
        <v>9.9325</v>
      </c>
      <c r="F2" s="46">
        <f>'Need Score'!B13</f>
        <v>10</v>
      </c>
      <c r="G2" s="46">
        <v>10</v>
      </c>
      <c r="H2" s="40">
        <f>((E2*Best_Player_Available)+(F2*Position_Need)+(G2*Colts_Fit))*10</f>
        <v>99.52749999999997</v>
      </c>
      <c r="J2" s="30" t="s">
        <v>96</v>
      </c>
      <c r="K2" s="38"/>
    </row>
    <row r="3" spans="1:11" ht="12.75">
      <c r="A3" s="47">
        <v>2</v>
      </c>
      <c r="B3" s="47" t="s">
        <v>845</v>
      </c>
      <c r="C3" s="47" t="s">
        <v>846</v>
      </c>
      <c r="D3" s="47" t="s">
        <v>828</v>
      </c>
      <c r="E3" s="46">
        <f>'BPA Score'!J644</f>
        <v>9.9775</v>
      </c>
      <c r="F3" s="47">
        <f>'Need Score'!B5</f>
        <v>5</v>
      </c>
      <c r="G3" s="47">
        <v>10</v>
      </c>
      <c r="H3" s="15">
        <f>((E3*Best_Player_Available)+(F3*Position_Need)+(G3*Colts_Fit))*10</f>
        <v>94.8425</v>
      </c>
      <c r="J3" s="30" t="s">
        <v>91</v>
      </c>
      <c r="K3" s="31" t="s">
        <v>92</v>
      </c>
    </row>
    <row r="4" spans="1:11" ht="12.75">
      <c r="A4" s="47">
        <v>3</v>
      </c>
      <c r="B4" s="47" t="s">
        <v>848</v>
      </c>
      <c r="C4" s="47" t="s">
        <v>849</v>
      </c>
      <c r="D4" s="47" t="s">
        <v>829</v>
      </c>
      <c r="E4" s="46">
        <f>'BPA Score'!J147</f>
        <v>9.97</v>
      </c>
      <c r="F4" s="47">
        <f>'Need Score'!B7</f>
        <v>9</v>
      </c>
      <c r="G4" s="47">
        <v>10</v>
      </c>
      <c r="H4" s="15">
        <f>((E4*Best_Player_Available)+(F4*Position_Need)+(G4*Colts_Fit))*10</f>
        <v>98.79000000000002</v>
      </c>
      <c r="J4" s="32" t="s">
        <v>93</v>
      </c>
      <c r="K4" s="31">
        <v>0.7</v>
      </c>
    </row>
    <row r="5" spans="1:11" ht="12.75">
      <c r="A5" s="47">
        <v>4</v>
      </c>
      <c r="B5" s="47" t="s">
        <v>858</v>
      </c>
      <c r="C5" s="47" t="s">
        <v>859</v>
      </c>
      <c r="D5" s="47" t="s">
        <v>828</v>
      </c>
      <c r="E5" s="46">
        <f>'BPA Score'!J479</f>
        <v>9.9475</v>
      </c>
      <c r="F5" s="47">
        <f>'Need Score'!B5</f>
        <v>5</v>
      </c>
      <c r="G5" s="47">
        <v>10</v>
      </c>
      <c r="H5" s="15">
        <f>((E5*Best_Player_Available)+(F5*Position_Need)+(G5*Colts_Fit))*10</f>
        <v>94.6325</v>
      </c>
      <c r="J5" s="32" t="s">
        <v>94</v>
      </c>
      <c r="K5" s="31">
        <v>0.1</v>
      </c>
    </row>
    <row r="6" spans="1:11" ht="12.75">
      <c r="A6" s="47">
        <v>5</v>
      </c>
      <c r="B6" s="47" t="s">
        <v>843</v>
      </c>
      <c r="C6" s="47" t="s">
        <v>844</v>
      </c>
      <c r="D6" s="47" t="s">
        <v>832</v>
      </c>
      <c r="E6" s="46">
        <f>'BPA Score'!J150</f>
        <v>9.99</v>
      </c>
      <c r="F6" s="47">
        <f>'Need Score'!B12</f>
        <v>6</v>
      </c>
      <c r="G6" s="47">
        <v>8</v>
      </c>
      <c r="H6" s="15">
        <f>((E6*Best_Player_Available)+(F6*Position_Need)+(G6*Colts_Fit))*10</f>
        <v>91.92999999999999</v>
      </c>
      <c r="J6" s="32" t="s">
        <v>95</v>
      </c>
      <c r="K6" s="31">
        <v>0.2</v>
      </c>
    </row>
    <row r="7" spans="1:11" ht="12.75">
      <c r="A7" s="47">
        <v>6</v>
      </c>
      <c r="B7" s="47" t="s">
        <v>890</v>
      </c>
      <c r="C7" s="47" t="s">
        <v>891</v>
      </c>
      <c r="D7" s="47" t="s">
        <v>830</v>
      </c>
      <c r="E7" s="46">
        <f>'BPA Score'!J339</f>
        <v>9.855</v>
      </c>
      <c r="F7" s="47">
        <f>'Need Score'!B14</f>
        <v>7</v>
      </c>
      <c r="G7" s="47">
        <v>10</v>
      </c>
      <c r="H7" s="15">
        <f>((E7*Best_Player_Available)+(F7*Position_Need)+(G7*Colts_Fit))*10</f>
        <v>95.98500000000001</v>
      </c>
      <c r="J7" s="35" t="s">
        <v>1047</v>
      </c>
      <c r="K7" s="31">
        <f>SUM(K4:K6)</f>
        <v>1</v>
      </c>
    </row>
    <row r="8" spans="1:10" ht="12.75">
      <c r="A8" s="47">
        <v>7</v>
      </c>
      <c r="B8" s="47" t="s">
        <v>873</v>
      </c>
      <c r="C8" s="47" t="s">
        <v>874</v>
      </c>
      <c r="D8" s="47" t="s">
        <v>831</v>
      </c>
      <c r="E8" s="46">
        <f>'BPA Score'!J342</f>
        <v>9.785</v>
      </c>
      <c r="F8" s="47">
        <f>'Need Score'!B13</f>
        <v>10</v>
      </c>
      <c r="G8" s="47">
        <v>10</v>
      </c>
      <c r="H8" s="15">
        <f>((E8*Best_Player_Available)+(F8*Position_Need)+(G8*Colts_Fit))*10</f>
        <v>98.49499999999999</v>
      </c>
      <c r="J8" s="37" t="s">
        <v>2</v>
      </c>
    </row>
    <row r="9" spans="1:13" ht="12.75">
      <c r="A9" s="47">
        <v>8</v>
      </c>
      <c r="B9" s="47" t="s">
        <v>852</v>
      </c>
      <c r="C9" s="47" t="s">
        <v>853</v>
      </c>
      <c r="D9" s="47" t="s">
        <v>829</v>
      </c>
      <c r="E9" s="46">
        <f>'BPA Score'!J418</f>
        <v>9.9025</v>
      </c>
      <c r="F9" s="47">
        <f>'Need Score'!B7</f>
        <v>9</v>
      </c>
      <c r="G9" s="47">
        <v>9</v>
      </c>
      <c r="H9" s="15">
        <f>((E9*Best_Player_Available)+(F9*Position_Need)+(G9*Colts_Fit))*10</f>
        <v>96.3175</v>
      </c>
      <c r="J9" s="56" t="s">
        <v>1058</v>
      </c>
      <c r="K9" s="57"/>
      <c r="L9" s="57"/>
      <c r="M9" s="57"/>
    </row>
    <row r="10" spans="1:13" ht="12.75">
      <c r="A10" s="47">
        <v>9</v>
      </c>
      <c r="B10" s="47" t="s">
        <v>866</v>
      </c>
      <c r="C10" s="47" t="s">
        <v>867</v>
      </c>
      <c r="D10" s="47" t="s">
        <v>830</v>
      </c>
      <c r="E10" s="46">
        <f>'BPA Score'!J164</f>
        <v>9.8025</v>
      </c>
      <c r="F10" s="47">
        <f>'Need Score'!B14</f>
        <v>7</v>
      </c>
      <c r="G10" s="47">
        <v>9</v>
      </c>
      <c r="H10" s="15">
        <f>((E10*Best_Player_Available)+(F10*Position_Need)+(G10*Colts_Fit))*10</f>
        <v>93.6175</v>
      </c>
      <c r="J10" s="57"/>
      <c r="K10" s="57"/>
      <c r="L10" s="57"/>
      <c r="M10" s="57"/>
    </row>
    <row r="11" spans="1:13" ht="12.75">
      <c r="A11" s="47">
        <v>10</v>
      </c>
      <c r="B11" s="47" t="s">
        <v>886</v>
      </c>
      <c r="C11" s="47" t="s">
        <v>887</v>
      </c>
      <c r="D11" s="47" t="s">
        <v>832</v>
      </c>
      <c r="E11" s="46">
        <f>'BPA Score'!J442</f>
        <v>9.8075</v>
      </c>
      <c r="F11" s="47">
        <f>'Need Score'!B12</f>
        <v>6</v>
      </c>
      <c r="G11" s="47">
        <v>10</v>
      </c>
      <c r="H11" s="15">
        <f>((E11*Best_Player_Available)+(F11*Position_Need)+(G11*Colts_Fit))*10</f>
        <v>94.65249999999999</v>
      </c>
      <c r="J11" s="57"/>
      <c r="K11" s="57"/>
      <c r="L11" s="57"/>
      <c r="M11" s="57"/>
    </row>
    <row r="12" spans="1:13" ht="12.75">
      <c r="A12" s="47">
        <v>11</v>
      </c>
      <c r="B12" s="47" t="s">
        <v>848</v>
      </c>
      <c r="C12" s="47" t="s">
        <v>877</v>
      </c>
      <c r="D12" s="47" t="s">
        <v>828</v>
      </c>
      <c r="E12" s="46">
        <f>'BPA Score'!J523</f>
        <v>9.8325</v>
      </c>
      <c r="F12" s="47">
        <f>'Need Score'!B5</f>
        <v>5</v>
      </c>
      <c r="G12" s="47">
        <v>9</v>
      </c>
      <c r="H12" s="15">
        <f>((E12*Best_Player_Available)+(F12*Position_Need)+(G12*Colts_Fit))*10</f>
        <v>91.8275</v>
      </c>
      <c r="J12" s="57"/>
      <c r="K12" s="57"/>
      <c r="L12" s="57"/>
      <c r="M12" s="57"/>
    </row>
    <row r="13" spans="1:13" ht="12.75">
      <c r="A13" s="47">
        <v>12</v>
      </c>
      <c r="B13" s="47" t="s">
        <v>870</v>
      </c>
      <c r="C13" s="47" t="s">
        <v>846</v>
      </c>
      <c r="D13" s="47" t="s">
        <v>828</v>
      </c>
      <c r="E13" s="46">
        <f>'BPA Score'!J637</f>
        <v>9.8625</v>
      </c>
      <c r="F13" s="47">
        <f>'Need Score'!B5</f>
        <v>5</v>
      </c>
      <c r="G13" s="47">
        <v>8</v>
      </c>
      <c r="H13" s="15">
        <f>((E13*Best_Player_Available)+(F13*Position_Need)+(G13*Colts_Fit))*10</f>
        <v>90.0375</v>
      </c>
      <c r="J13" s="57"/>
      <c r="K13" s="57"/>
      <c r="L13" s="57"/>
      <c r="M13" s="57"/>
    </row>
    <row r="14" spans="1:13" ht="12.75">
      <c r="A14" s="47">
        <v>13</v>
      </c>
      <c r="B14" s="47" t="s">
        <v>868</v>
      </c>
      <c r="C14" s="47" t="s">
        <v>869</v>
      </c>
      <c r="D14" s="47" t="s">
        <v>833</v>
      </c>
      <c r="E14" s="46">
        <f>'BPA Score'!J488</f>
        <v>9.86</v>
      </c>
      <c r="F14" s="47">
        <f>'Need Score'!B9</f>
        <v>8</v>
      </c>
      <c r="G14" s="47">
        <v>9</v>
      </c>
      <c r="H14" s="15">
        <f>((E14*Best_Player_Available)+(F14*Position_Need)+(G14*Colts_Fit))*10</f>
        <v>95.01999999999998</v>
      </c>
      <c r="J14" s="57"/>
      <c r="K14" s="57"/>
      <c r="L14" s="57"/>
      <c r="M14" s="57"/>
    </row>
    <row r="15" spans="1:13" ht="12.75">
      <c r="A15" s="47">
        <v>14</v>
      </c>
      <c r="B15" s="47" t="s">
        <v>861</v>
      </c>
      <c r="C15" s="47" t="s">
        <v>862</v>
      </c>
      <c r="D15" s="47" t="s">
        <v>829</v>
      </c>
      <c r="E15" s="46">
        <f>'BPA Score'!J291</f>
        <v>9.83</v>
      </c>
      <c r="F15" s="47">
        <f>'Need Score'!B7</f>
        <v>9</v>
      </c>
      <c r="G15" s="47">
        <v>7</v>
      </c>
      <c r="H15" s="15">
        <f>((E15*Best_Player_Available)+(F15*Position_Need)+(G15*Colts_Fit))*10</f>
        <v>91.80999999999999</v>
      </c>
      <c r="J15" s="57"/>
      <c r="K15" s="57"/>
      <c r="L15" s="57"/>
      <c r="M15" s="57"/>
    </row>
    <row r="16" spans="1:13" ht="12.75">
      <c r="A16" s="47">
        <v>15</v>
      </c>
      <c r="B16" s="47" t="s">
        <v>875</v>
      </c>
      <c r="C16" s="47" t="s">
        <v>596</v>
      </c>
      <c r="D16" s="47" t="s">
        <v>832</v>
      </c>
      <c r="E16" s="46">
        <f>'BPA Score'!J439</f>
        <v>9.7825</v>
      </c>
      <c r="F16" s="47">
        <f>'Need Score'!B12</f>
        <v>6</v>
      </c>
      <c r="G16" s="47">
        <v>8</v>
      </c>
      <c r="H16" s="15">
        <f>((E16*Best_Player_Available)+(F16*Position_Need)+(G16*Colts_Fit))*10</f>
        <v>90.4775</v>
      </c>
      <c r="J16" s="57"/>
      <c r="K16" s="57"/>
      <c r="L16" s="57"/>
      <c r="M16" s="57"/>
    </row>
    <row r="17" spans="1:13" ht="12.75">
      <c r="A17" s="47">
        <v>16</v>
      </c>
      <c r="B17" s="47" t="s">
        <v>907</v>
      </c>
      <c r="C17" s="47" t="s">
        <v>908</v>
      </c>
      <c r="D17" s="47" t="s">
        <v>830</v>
      </c>
      <c r="E17" s="46">
        <f>'BPA Score'!J91</f>
        <v>9.69</v>
      </c>
      <c r="F17" s="47">
        <f>'Need Score'!B14</f>
        <v>7</v>
      </c>
      <c r="G17" s="47">
        <v>9</v>
      </c>
      <c r="H17" s="15">
        <f>((E17*Best_Player_Available)+(F17*Position_Need)+(G17*Colts_Fit))*10</f>
        <v>92.83</v>
      </c>
      <c r="J17" s="57"/>
      <c r="K17" s="57"/>
      <c r="L17" s="57"/>
      <c r="M17" s="57"/>
    </row>
    <row r="18" spans="1:13" ht="12.75">
      <c r="A18" s="47">
        <v>17</v>
      </c>
      <c r="B18" s="47" t="s">
        <v>897</v>
      </c>
      <c r="C18" s="47" t="s">
        <v>846</v>
      </c>
      <c r="D18" s="47" t="s">
        <v>830</v>
      </c>
      <c r="E18" s="46">
        <f>'BPA Score'!J636</f>
        <v>9.675</v>
      </c>
      <c r="F18" s="47">
        <f>'Need Score'!B14</f>
        <v>7</v>
      </c>
      <c r="G18" s="47">
        <v>9</v>
      </c>
      <c r="H18" s="15">
        <f>((E18*Best_Player_Available)+(F18*Position_Need)+(G18*Colts_Fit))*10</f>
        <v>92.72500000000001</v>
      </c>
      <c r="J18" s="57"/>
      <c r="K18" s="57"/>
      <c r="L18" s="57"/>
      <c r="M18" s="57"/>
    </row>
    <row r="19" spans="1:13" ht="12.75" customHeight="1">
      <c r="A19" s="47">
        <v>18</v>
      </c>
      <c r="B19" s="47" t="s">
        <v>882</v>
      </c>
      <c r="C19" s="47" t="s">
        <v>883</v>
      </c>
      <c r="D19" s="47" t="s">
        <v>829</v>
      </c>
      <c r="E19" s="46">
        <f>'BPA Score'!J304</f>
        <v>9.77</v>
      </c>
      <c r="F19" s="47">
        <f>'Need Score'!B7</f>
        <v>9</v>
      </c>
      <c r="G19" s="47">
        <v>7</v>
      </c>
      <c r="H19" s="15">
        <f>((E19*Best_Player_Available)+(F19*Position_Need)+(G19*Colts_Fit))*10</f>
        <v>91.38999999999999</v>
      </c>
      <c r="J19" s="61" t="s">
        <v>1057</v>
      </c>
      <c r="K19" s="62"/>
      <c r="L19" s="62"/>
      <c r="M19" s="63"/>
    </row>
    <row r="20" spans="1:13" ht="12.75">
      <c r="A20" s="47">
        <v>19</v>
      </c>
      <c r="B20" s="47" t="s">
        <v>900</v>
      </c>
      <c r="C20" s="47" t="s">
        <v>901</v>
      </c>
      <c r="D20" s="47" t="s">
        <v>828</v>
      </c>
      <c r="E20" s="46">
        <f>'BPA Score'!J63</f>
        <v>9.6675</v>
      </c>
      <c r="F20" s="47">
        <f>'Need Score'!B5</f>
        <v>5</v>
      </c>
      <c r="G20" s="47">
        <v>10</v>
      </c>
      <c r="H20" s="15">
        <f>((E20*Best_Player_Available)+(F20*Position_Need)+(G20*Colts_Fit))*10</f>
        <v>92.67250000000001</v>
      </c>
      <c r="J20" s="64"/>
      <c r="K20" s="65"/>
      <c r="L20" s="65"/>
      <c r="M20" s="66"/>
    </row>
    <row r="21" spans="1:15" ht="12.75">
      <c r="A21" s="47">
        <v>20</v>
      </c>
      <c r="B21" s="47" t="s">
        <v>1015</v>
      </c>
      <c r="C21" s="47" t="s">
        <v>847</v>
      </c>
      <c r="D21" s="47" t="s">
        <v>836</v>
      </c>
      <c r="E21" s="46">
        <f>'BPA Score'!J651</f>
        <v>9.945</v>
      </c>
      <c r="F21" s="47">
        <f>'Need Score'!B10</f>
        <v>3</v>
      </c>
      <c r="G21" s="47">
        <v>8</v>
      </c>
      <c r="H21" s="15">
        <f>((E21*Best_Player_Available)+(F21*Position_Need)+(G21*Colts_Fit))*10</f>
        <v>88.615</v>
      </c>
      <c r="J21" s="64"/>
      <c r="K21" s="65"/>
      <c r="L21" s="65"/>
      <c r="M21" s="66"/>
      <c r="O21" s="36"/>
    </row>
    <row r="22" spans="1:13" ht="12.75">
      <c r="A22" s="47">
        <v>21</v>
      </c>
      <c r="B22" s="47" t="s">
        <v>850</v>
      </c>
      <c r="C22" s="47" t="s">
        <v>860</v>
      </c>
      <c r="D22" s="47" t="s">
        <v>832</v>
      </c>
      <c r="E22" s="46">
        <f>'BPA Score'!J151</f>
        <v>9.8225</v>
      </c>
      <c r="F22" s="47">
        <f>'Need Score'!B12</f>
        <v>6</v>
      </c>
      <c r="G22" s="47">
        <v>5</v>
      </c>
      <c r="H22" s="15">
        <f>((E22*Best_Player_Available)+(F22*Position_Need)+(G22*Colts_Fit))*10</f>
        <v>84.7575</v>
      </c>
      <c r="J22" s="64"/>
      <c r="K22" s="65"/>
      <c r="L22" s="65"/>
      <c r="M22" s="66"/>
    </row>
    <row r="23" spans="1:13" ht="12.75">
      <c r="A23" s="47">
        <v>22</v>
      </c>
      <c r="B23" s="47" t="s">
        <v>888</v>
      </c>
      <c r="C23" s="47" t="s">
        <v>889</v>
      </c>
      <c r="D23" s="47" t="s">
        <v>833</v>
      </c>
      <c r="E23" s="46">
        <f>'BPA Score'!J718</f>
        <v>9.8075</v>
      </c>
      <c r="F23" s="47">
        <f>'Need Score'!B9</f>
        <v>8</v>
      </c>
      <c r="G23" s="47">
        <v>7</v>
      </c>
      <c r="H23" s="15">
        <f>((E23*Best_Player_Available)+(F23*Position_Need)+(G23*Colts_Fit))*10</f>
        <v>90.65249999999999</v>
      </c>
      <c r="J23" s="67"/>
      <c r="K23" s="68"/>
      <c r="L23" s="68"/>
      <c r="M23" s="69"/>
    </row>
    <row r="24" spans="1:13" ht="12.75">
      <c r="A24" s="47">
        <v>23</v>
      </c>
      <c r="B24" s="47" t="s">
        <v>884</v>
      </c>
      <c r="C24" s="47" t="s">
        <v>885</v>
      </c>
      <c r="D24" s="47" t="s">
        <v>832</v>
      </c>
      <c r="E24" s="46">
        <f>'BPA Score'!J388</f>
        <v>9.7475</v>
      </c>
      <c r="F24" s="47">
        <f>'Need Score'!B12</f>
        <v>6</v>
      </c>
      <c r="G24" s="47">
        <v>7</v>
      </c>
      <c r="H24" s="15">
        <f>((E24*Best_Player_Available)+(F24*Position_Need)+(G24*Colts_Fit))*10</f>
        <v>88.2325</v>
      </c>
      <c r="J24" s="60" t="s">
        <v>1059</v>
      </c>
      <c r="K24" s="60"/>
      <c r="L24" s="60"/>
      <c r="M24" s="60"/>
    </row>
    <row r="25" spans="1:13" ht="12.75" customHeight="1">
      <c r="A25" s="47">
        <v>24</v>
      </c>
      <c r="B25" s="47" t="s">
        <v>876</v>
      </c>
      <c r="C25" s="47" t="s">
        <v>872</v>
      </c>
      <c r="D25" s="47" t="s">
        <v>833</v>
      </c>
      <c r="E25" s="46">
        <f>'BPA Score'!J74</f>
        <v>9.7325</v>
      </c>
      <c r="F25" s="47">
        <f>'Need Score'!B9</f>
        <v>8</v>
      </c>
      <c r="G25" s="47">
        <v>9</v>
      </c>
      <c r="H25" s="15">
        <f>((E25*Best_Player_Available)+(F25*Position_Need)+(G25*Colts_Fit))*10</f>
        <v>94.1275</v>
      </c>
      <c r="J25" s="60"/>
      <c r="K25" s="60"/>
      <c r="L25" s="60"/>
      <c r="M25" s="60"/>
    </row>
    <row r="26" spans="1:13" ht="12.75">
      <c r="A26" s="47">
        <v>25</v>
      </c>
      <c r="B26" s="47" t="s">
        <v>880</v>
      </c>
      <c r="C26" s="47" t="s">
        <v>881</v>
      </c>
      <c r="D26" s="47" t="s">
        <v>829</v>
      </c>
      <c r="E26" s="46">
        <f>'BPA Score'!J512</f>
        <v>9.7375</v>
      </c>
      <c r="F26" s="47">
        <f>'Need Score'!B7</f>
        <v>9</v>
      </c>
      <c r="G26" s="47">
        <v>7</v>
      </c>
      <c r="H26" s="15">
        <f>((E26*Best_Player_Available)+(F26*Position_Need)+(G26*Colts_Fit))*10</f>
        <v>91.16250000000001</v>
      </c>
      <c r="J26" s="60"/>
      <c r="K26" s="60"/>
      <c r="L26" s="60"/>
      <c r="M26" s="60"/>
    </row>
    <row r="27" spans="1:13" ht="12.75">
      <c r="A27" s="47">
        <v>26</v>
      </c>
      <c r="B27" s="47" t="s">
        <v>637</v>
      </c>
      <c r="C27" s="47" t="s">
        <v>951</v>
      </c>
      <c r="D27" s="47" t="s">
        <v>831</v>
      </c>
      <c r="E27" s="46">
        <f>'BPA Score'!J315</f>
        <v>9.595</v>
      </c>
      <c r="F27" s="47">
        <f>'Need Score'!B13</f>
        <v>10</v>
      </c>
      <c r="G27" s="47">
        <v>8</v>
      </c>
      <c r="H27" s="15">
        <f>((E27*Best_Player_Available)+(F27*Position_Need)+(G27*Colts_Fit))*10</f>
        <v>93.16499999999999</v>
      </c>
      <c r="J27" s="60"/>
      <c r="K27" s="60"/>
      <c r="L27" s="60"/>
      <c r="M27" s="60"/>
    </row>
    <row r="28" spans="1:13" ht="12.75">
      <c r="A28" s="47">
        <v>27</v>
      </c>
      <c r="B28" s="47" t="s">
        <v>863</v>
      </c>
      <c r="C28" s="47" t="s">
        <v>864</v>
      </c>
      <c r="D28" s="47" t="s">
        <v>837</v>
      </c>
      <c r="E28" s="46">
        <f>'BPA Score'!J416</f>
        <v>9.6825</v>
      </c>
      <c r="F28" s="47">
        <f>'Need Score'!B3</f>
        <v>4</v>
      </c>
      <c r="G28" s="47">
        <v>9</v>
      </c>
      <c r="H28" s="15">
        <f>((E28*Best_Player_Available)+(F28*Position_Need)+(G28*Colts_Fit))*10</f>
        <v>89.7775</v>
      </c>
      <c r="J28" s="60"/>
      <c r="K28" s="60"/>
      <c r="L28" s="60"/>
      <c r="M28" s="60"/>
    </row>
    <row r="29" spans="1:13" ht="12.75">
      <c r="A29" s="47">
        <v>28</v>
      </c>
      <c r="B29" s="47" t="s">
        <v>850</v>
      </c>
      <c r="C29" s="47" t="s">
        <v>851</v>
      </c>
      <c r="D29" s="47" t="s">
        <v>840</v>
      </c>
      <c r="E29" s="46">
        <f>'BPA Score'!J526</f>
        <v>9.935</v>
      </c>
      <c r="F29" s="47">
        <f>'Need Score'!B11</f>
        <v>1</v>
      </c>
      <c r="G29" s="47">
        <v>7</v>
      </c>
      <c r="H29" s="15">
        <f>((E29*Best_Player_Available)+(F29*Position_Need)+(G29*Colts_Fit))*10</f>
        <v>84.54499999999999</v>
      </c>
      <c r="J29" s="60"/>
      <c r="K29" s="60"/>
      <c r="L29" s="60"/>
      <c r="M29" s="60"/>
    </row>
    <row r="30" spans="1:13" ht="12.75">
      <c r="A30" s="47">
        <v>29</v>
      </c>
      <c r="B30" s="47" t="s">
        <v>911</v>
      </c>
      <c r="C30" s="47" t="s">
        <v>846</v>
      </c>
      <c r="D30" s="47" t="s">
        <v>830</v>
      </c>
      <c r="E30" s="46">
        <f>'BPA Score'!J646</f>
        <v>9.5975</v>
      </c>
      <c r="F30" s="47">
        <f>'Need Score'!B14</f>
        <v>7</v>
      </c>
      <c r="G30" s="47">
        <v>7</v>
      </c>
      <c r="H30" s="15">
        <f>((E30*Best_Player_Available)+(F30*Position_Need)+(G30*Colts_Fit))*10</f>
        <v>88.18249999999999</v>
      </c>
      <c r="J30" s="60"/>
      <c r="K30" s="60"/>
      <c r="L30" s="60"/>
      <c r="M30" s="60"/>
    </row>
    <row r="31" spans="1:13" ht="12.75">
      <c r="A31" s="47">
        <v>30</v>
      </c>
      <c r="B31" s="47" t="s">
        <v>898</v>
      </c>
      <c r="C31" s="47" t="s">
        <v>899</v>
      </c>
      <c r="D31" s="47" t="s">
        <v>836</v>
      </c>
      <c r="E31" s="46">
        <f>'BPA Score'!J607</f>
        <v>9.8675</v>
      </c>
      <c r="F31" s="47">
        <f>'Need Score'!B10</f>
        <v>3</v>
      </c>
      <c r="G31" s="47">
        <v>7</v>
      </c>
      <c r="H31" s="15">
        <f>((E31*Best_Player_Available)+(F31*Position_Need)+(G31*Colts_Fit))*10</f>
        <v>86.07249999999999</v>
      </c>
      <c r="J31" s="60"/>
      <c r="K31" s="60"/>
      <c r="L31" s="60"/>
      <c r="M31" s="60"/>
    </row>
    <row r="32" spans="1:13" ht="12.75">
      <c r="A32" s="47">
        <v>31</v>
      </c>
      <c r="B32" s="47" t="s">
        <v>892</v>
      </c>
      <c r="C32" s="47" t="s">
        <v>893</v>
      </c>
      <c r="D32" s="47" t="s">
        <v>832</v>
      </c>
      <c r="E32" s="46">
        <f>'BPA Score'!J27</f>
        <v>9.595</v>
      </c>
      <c r="F32" s="47">
        <f>'Need Score'!B12</f>
        <v>6</v>
      </c>
      <c r="G32" s="47">
        <v>7</v>
      </c>
      <c r="H32" s="15">
        <f>((E32*Best_Player_Available)+(F32*Position_Need)+(G32*Colts_Fit))*10</f>
        <v>87.16499999999999</v>
      </c>
      <c r="J32" s="60"/>
      <c r="K32" s="60"/>
      <c r="L32" s="60"/>
      <c r="M32" s="60"/>
    </row>
    <row r="33" spans="1:13" ht="12.75">
      <c r="A33" s="47">
        <v>32</v>
      </c>
      <c r="B33" s="47" t="s">
        <v>904</v>
      </c>
      <c r="C33" s="47" t="s">
        <v>905</v>
      </c>
      <c r="D33" s="47" t="s">
        <v>832</v>
      </c>
      <c r="E33" s="46">
        <f>'BPA Score'!J198</f>
        <v>9.6525</v>
      </c>
      <c r="F33" s="47">
        <f>'Need Score'!B12</f>
        <v>6</v>
      </c>
      <c r="G33" s="47">
        <v>5</v>
      </c>
      <c r="H33" s="15">
        <f>((E33*Best_Player_Available)+(F33*Position_Need)+(G33*Colts_Fit))*10</f>
        <v>83.5675</v>
      </c>
      <c r="J33" s="60"/>
      <c r="K33" s="60"/>
      <c r="L33" s="60"/>
      <c r="M33" s="60"/>
    </row>
    <row r="34" spans="1:13" ht="12.75">
      <c r="A34" s="47">
        <v>33</v>
      </c>
      <c r="B34" s="47" t="s">
        <v>929</v>
      </c>
      <c r="C34" s="47" t="s">
        <v>930</v>
      </c>
      <c r="D34" s="47" t="s">
        <v>829</v>
      </c>
      <c r="E34" s="46">
        <f>'BPA Score'!J62</f>
        <v>9.5825</v>
      </c>
      <c r="F34" s="47">
        <f>'Need Score'!B7</f>
        <v>9</v>
      </c>
      <c r="G34" s="47">
        <v>7</v>
      </c>
      <c r="H34" s="15">
        <f>((E34*Best_Player_Available)+(F34*Position_Need)+(G34*Colts_Fit))*10</f>
        <v>90.0775</v>
      </c>
      <c r="J34" s="60"/>
      <c r="K34" s="60"/>
      <c r="L34" s="60"/>
      <c r="M34" s="60"/>
    </row>
    <row r="35" spans="1:13" ht="12.75">
      <c r="A35" s="47">
        <v>34</v>
      </c>
      <c r="B35" s="47" t="s">
        <v>856</v>
      </c>
      <c r="C35" s="47" t="s">
        <v>857</v>
      </c>
      <c r="D35" s="47" t="s">
        <v>838</v>
      </c>
      <c r="E35" s="46">
        <f>'BPA Score'!J553</f>
        <v>9.805</v>
      </c>
      <c r="F35" s="47">
        <f>'Need Score'!B6</f>
        <v>3</v>
      </c>
      <c r="G35" s="47">
        <v>5</v>
      </c>
      <c r="H35" s="15">
        <f>((E35*Best_Player_Available)+(F35*Position_Need)+(G35*Colts_Fit))*10</f>
        <v>81.63499999999999</v>
      </c>
      <c r="J35" s="60" t="s">
        <v>0</v>
      </c>
      <c r="K35" s="60"/>
      <c r="L35" s="60"/>
      <c r="M35" s="60"/>
    </row>
    <row r="36" spans="1:13" ht="12.75">
      <c r="A36" s="47">
        <v>35</v>
      </c>
      <c r="B36" s="47" t="s">
        <v>638</v>
      </c>
      <c r="C36" s="47" t="s">
        <v>924</v>
      </c>
      <c r="D36" s="47" t="s">
        <v>830</v>
      </c>
      <c r="E36" s="46">
        <f>'BPA Score'!J481</f>
        <v>9.5525</v>
      </c>
      <c r="F36" s="47">
        <f>'Need Score'!B14</f>
        <v>7</v>
      </c>
      <c r="G36" s="47">
        <v>5</v>
      </c>
      <c r="H36" s="15">
        <f>((E36*Best_Player_Available)+(F36*Position_Need)+(G36*Colts_Fit))*10</f>
        <v>83.86749999999999</v>
      </c>
      <c r="J36" s="60"/>
      <c r="K36" s="60"/>
      <c r="L36" s="60"/>
      <c r="M36" s="60"/>
    </row>
    <row r="37" spans="1:13" ht="12.75">
      <c r="A37" s="47">
        <v>36</v>
      </c>
      <c r="B37" s="47" t="s">
        <v>940</v>
      </c>
      <c r="C37" s="47" t="s">
        <v>941</v>
      </c>
      <c r="D37" s="47" t="s">
        <v>828</v>
      </c>
      <c r="E37" s="46">
        <f>'BPA Score'!J29</f>
        <v>9.5375</v>
      </c>
      <c r="F37" s="47">
        <f>'Need Score'!B5</f>
        <v>5</v>
      </c>
      <c r="G37" s="47">
        <v>7</v>
      </c>
      <c r="H37" s="15">
        <f>((E37*Best_Player_Available)+(F37*Position_Need)+(G37*Colts_Fit))*10</f>
        <v>85.7625</v>
      </c>
      <c r="J37" s="60"/>
      <c r="K37" s="60"/>
      <c r="L37" s="60"/>
      <c r="M37" s="60"/>
    </row>
    <row r="38" spans="1:13" ht="12.75">
      <c r="A38" s="47">
        <v>37</v>
      </c>
      <c r="B38" s="47" t="s">
        <v>850</v>
      </c>
      <c r="C38" s="47" t="s">
        <v>896</v>
      </c>
      <c r="D38" s="47" t="s">
        <v>829</v>
      </c>
      <c r="E38" s="46">
        <f>'BPA Score'!J596</f>
        <v>9.53</v>
      </c>
      <c r="F38" s="47">
        <f>'Need Score'!B7</f>
        <v>9</v>
      </c>
      <c r="G38" s="47">
        <v>7</v>
      </c>
      <c r="H38" s="15">
        <f>((E38*Best_Player_Available)+(F38*Position_Need)+(G38*Colts_Fit))*10</f>
        <v>89.71000000000001</v>
      </c>
      <c r="J38" s="60"/>
      <c r="K38" s="60"/>
      <c r="L38" s="60"/>
      <c r="M38" s="60"/>
    </row>
    <row r="39" spans="1:13" ht="12.75">
      <c r="A39" s="47">
        <v>38</v>
      </c>
      <c r="B39" s="47" t="s">
        <v>871</v>
      </c>
      <c r="C39" s="47" t="s">
        <v>872</v>
      </c>
      <c r="D39" s="47" t="s">
        <v>840</v>
      </c>
      <c r="E39" s="46">
        <f>'BPA Score'!J75</f>
        <v>9.8625</v>
      </c>
      <c r="F39" s="47">
        <f>'Need Score'!B11</f>
        <v>1</v>
      </c>
      <c r="G39" s="47">
        <v>5</v>
      </c>
      <c r="H39" s="15">
        <f>((E39*Best_Player_Available)+(F39*Position_Need)+(G39*Colts_Fit))*10</f>
        <v>80.0375</v>
      </c>
      <c r="J39" s="60"/>
      <c r="K39" s="60"/>
      <c r="L39" s="60"/>
      <c r="M39" s="60"/>
    </row>
    <row r="40" spans="1:13" ht="12.75">
      <c r="A40" s="47">
        <v>39</v>
      </c>
      <c r="B40" s="47" t="s">
        <v>912</v>
      </c>
      <c r="C40" s="47" t="s">
        <v>913</v>
      </c>
      <c r="D40" s="47" t="s">
        <v>832</v>
      </c>
      <c r="E40" s="46">
        <f>'BPA Score'!J630</f>
        <v>9.585</v>
      </c>
      <c r="F40" s="47">
        <f>'Need Score'!B12</f>
        <v>6</v>
      </c>
      <c r="G40" s="47">
        <v>5</v>
      </c>
      <c r="H40" s="15">
        <f>((E40*Best_Player_Available)+(F40*Position_Need)+(G40*Colts_Fit))*10</f>
        <v>83.095</v>
      </c>
      <c r="J40" s="60"/>
      <c r="K40" s="60"/>
      <c r="L40" s="60"/>
      <c r="M40" s="60"/>
    </row>
    <row r="41" spans="1:13" ht="12.75">
      <c r="A41" s="47">
        <v>40</v>
      </c>
      <c r="B41" s="47" t="s">
        <v>843</v>
      </c>
      <c r="C41" s="47" t="s">
        <v>865</v>
      </c>
      <c r="D41" s="47" t="s">
        <v>840</v>
      </c>
      <c r="E41" s="46">
        <f>'BPA Score'!J444</f>
        <v>9.79</v>
      </c>
      <c r="F41" s="47">
        <f>'Need Score'!B11</f>
        <v>1</v>
      </c>
      <c r="G41" s="47">
        <v>7</v>
      </c>
      <c r="H41" s="15">
        <f>((E41*Best_Player_Available)+(F41*Position_Need)+(G41*Colts_Fit))*10</f>
        <v>83.52999999999997</v>
      </c>
      <c r="J41" s="60" t="s">
        <v>1</v>
      </c>
      <c r="K41" s="60"/>
      <c r="L41" s="60"/>
      <c r="M41" s="60"/>
    </row>
    <row r="42" spans="1:13" ht="12.75">
      <c r="A42" s="47">
        <v>41</v>
      </c>
      <c r="B42" s="2" t="s">
        <v>639</v>
      </c>
      <c r="C42" s="2" t="s">
        <v>938</v>
      </c>
      <c r="D42" s="2" t="s">
        <v>830</v>
      </c>
      <c r="E42" s="39">
        <f>'BPA Score'!J98</f>
        <v>9.46</v>
      </c>
      <c r="F42" s="2">
        <f>'Need Score'!B14</f>
        <v>7</v>
      </c>
      <c r="G42" s="2">
        <v>7</v>
      </c>
      <c r="H42" s="15">
        <f>((E42*Best_Player_Available)+(F42*Position_Need)+(G42*Colts_Fit))*10</f>
        <v>87.22</v>
      </c>
      <c r="J42" s="60"/>
      <c r="K42" s="60"/>
      <c r="L42" s="60"/>
      <c r="M42" s="60"/>
    </row>
    <row r="43" spans="1:13" ht="12.75">
      <c r="A43" s="47">
        <v>42</v>
      </c>
      <c r="B43" s="2" t="s">
        <v>909</v>
      </c>
      <c r="C43" s="2" t="s">
        <v>910</v>
      </c>
      <c r="D43" s="2" t="s">
        <v>833</v>
      </c>
      <c r="E43" s="39">
        <f>'BPA Score'!J452</f>
        <v>9.6175</v>
      </c>
      <c r="F43" s="2">
        <f>'Need Score'!B9</f>
        <v>8</v>
      </c>
      <c r="G43" s="2">
        <v>5</v>
      </c>
      <c r="H43" s="15">
        <f>((E43*Best_Player_Available)+(F43*Position_Need)+(G43*Colts_Fit))*10</f>
        <v>85.32249999999999</v>
      </c>
      <c r="J43" s="60"/>
      <c r="K43" s="60"/>
      <c r="L43" s="60"/>
      <c r="M43" s="60"/>
    </row>
    <row r="44" spans="1:13" ht="12.75">
      <c r="A44" s="47">
        <v>43</v>
      </c>
      <c r="B44" s="2" t="s">
        <v>921</v>
      </c>
      <c r="C44" s="2" t="s">
        <v>922</v>
      </c>
      <c r="D44" s="2" t="s">
        <v>837</v>
      </c>
      <c r="E44" s="39">
        <f>'BPA Score'!J748</f>
        <v>9.5025</v>
      </c>
      <c r="F44" s="2">
        <f>'Need Score'!B3</f>
        <v>4</v>
      </c>
      <c r="G44" s="2">
        <v>7</v>
      </c>
      <c r="H44" s="15">
        <f>((E44*Best_Player_Available)+(F44*Position_Need)+(G44*Colts_Fit))*10</f>
        <v>84.51749999999998</v>
      </c>
      <c r="J44" s="60"/>
      <c r="K44" s="60"/>
      <c r="L44" s="60"/>
      <c r="M44" s="60"/>
    </row>
    <row r="45" spans="1:13" ht="12.75">
      <c r="A45" s="47">
        <v>44</v>
      </c>
      <c r="B45" s="2" t="s">
        <v>878</v>
      </c>
      <c r="C45" s="2" t="s">
        <v>879</v>
      </c>
      <c r="D45" s="2" t="s">
        <v>840</v>
      </c>
      <c r="E45" s="39">
        <f>'BPA Score'!J22</f>
        <v>9.696666666666665</v>
      </c>
      <c r="F45" s="2">
        <f>'Need Score'!B11</f>
        <v>1</v>
      </c>
      <c r="G45" s="2">
        <v>7</v>
      </c>
      <c r="H45" s="15">
        <f>((E45*Best_Player_Available)+(F45*Position_Need)+(G45*Colts_Fit))*10</f>
        <v>82.87666666666665</v>
      </c>
      <c r="J45" s="60"/>
      <c r="K45" s="60"/>
      <c r="L45" s="60"/>
      <c r="M45" s="60"/>
    </row>
    <row r="46" spans="1:8" ht="12.75">
      <c r="A46" s="47">
        <v>45</v>
      </c>
      <c r="B46" s="2" t="s">
        <v>933</v>
      </c>
      <c r="C46" s="2" t="s">
        <v>934</v>
      </c>
      <c r="D46" s="2" t="s">
        <v>841</v>
      </c>
      <c r="E46" s="39">
        <f>'BPA Score'!J170</f>
        <v>9.53</v>
      </c>
      <c r="F46" s="2">
        <f>'Need Score'!B15</f>
        <v>5</v>
      </c>
      <c r="G46" s="2">
        <v>7</v>
      </c>
      <c r="H46" s="15">
        <f>((E46*Best_Player_Available)+(F46*Position_Need)+(G46*Colts_Fit))*10</f>
        <v>85.71</v>
      </c>
    </row>
    <row r="47" spans="1:8" ht="12.75">
      <c r="A47" s="47">
        <v>46</v>
      </c>
      <c r="B47" s="2" t="s">
        <v>917</v>
      </c>
      <c r="C47" s="2" t="s">
        <v>918</v>
      </c>
      <c r="D47" s="2" t="s">
        <v>837</v>
      </c>
      <c r="E47" s="39">
        <f>'BPA Score'!J687</f>
        <v>9.5325</v>
      </c>
      <c r="F47" s="2">
        <f>'Need Score'!B3</f>
        <v>4</v>
      </c>
      <c r="G47" s="2">
        <v>5</v>
      </c>
      <c r="H47" s="15">
        <f>((E47*Best_Player_Available)+(F47*Position_Need)+(G47*Colts_Fit))*10</f>
        <v>80.72749999999999</v>
      </c>
    </row>
    <row r="48" spans="1:8" ht="12.75">
      <c r="A48" s="47">
        <v>47</v>
      </c>
      <c r="B48" s="2" t="s">
        <v>914</v>
      </c>
      <c r="C48" s="2" t="s">
        <v>915</v>
      </c>
      <c r="D48" s="2" t="s">
        <v>828</v>
      </c>
      <c r="E48" s="39">
        <f>'BPA Score'!J463</f>
        <v>9.4625</v>
      </c>
      <c r="F48" s="2">
        <f>'Need Score'!B5</f>
        <v>5</v>
      </c>
      <c r="G48" s="2">
        <v>5</v>
      </c>
      <c r="H48" s="15">
        <f>((E48*Best_Player_Available)+(F48*Position_Need)+(G48*Colts_Fit))*10</f>
        <v>81.23750000000001</v>
      </c>
    </row>
    <row r="49" spans="1:8" ht="12.75">
      <c r="A49" s="47">
        <v>48</v>
      </c>
      <c r="B49" s="47" t="s">
        <v>894</v>
      </c>
      <c r="C49" s="47" t="s">
        <v>895</v>
      </c>
      <c r="D49" s="47" t="s">
        <v>840</v>
      </c>
      <c r="E49" s="46">
        <f>'BPA Score'!J334</f>
        <v>9.795</v>
      </c>
      <c r="F49" s="47">
        <f>'Need Score'!B11</f>
        <v>1</v>
      </c>
      <c r="G49" s="47">
        <v>3</v>
      </c>
      <c r="H49" s="15">
        <f>((E49*Best_Player_Available)+(F49*Position_Need)+(G49*Colts_Fit))*10</f>
        <v>75.565</v>
      </c>
    </row>
    <row r="50" spans="1:8" ht="12.75">
      <c r="A50" s="47">
        <v>49</v>
      </c>
      <c r="B50" s="2" t="s">
        <v>919</v>
      </c>
      <c r="C50" s="2" t="s">
        <v>920</v>
      </c>
      <c r="D50" s="2" t="s">
        <v>916</v>
      </c>
      <c r="E50" s="39">
        <f>'BPA Score'!J594</f>
        <v>9.4425</v>
      </c>
      <c r="F50" s="2">
        <f>'Need Score'!B4</f>
        <v>4</v>
      </c>
      <c r="G50" s="2">
        <v>7</v>
      </c>
      <c r="H50" s="15">
        <f>((E50*Best_Player_Available)+(F50*Position_Need)+(G50*Colts_Fit))*10</f>
        <v>84.09750000000001</v>
      </c>
    </row>
    <row r="51" spans="1:8" ht="12.75">
      <c r="A51" s="47">
        <v>50</v>
      </c>
      <c r="B51" s="2" t="s">
        <v>1013</v>
      </c>
      <c r="C51" s="2" t="s">
        <v>1014</v>
      </c>
      <c r="D51" s="2" t="s">
        <v>831</v>
      </c>
      <c r="E51" s="39">
        <f>'BPA Score'!J428</f>
        <v>9.3375</v>
      </c>
      <c r="F51" s="2">
        <f>'Need Score'!B13</f>
        <v>10</v>
      </c>
      <c r="G51" s="2">
        <v>5</v>
      </c>
      <c r="H51" s="15">
        <f>((E51*Best_Player_Available)+(F51*Position_Need)+(G51*Colts_Fit))*10</f>
        <v>85.36249999999998</v>
      </c>
    </row>
    <row r="52" spans="1:8" ht="12.75">
      <c r="A52" s="47">
        <v>51</v>
      </c>
      <c r="B52" s="2" t="s">
        <v>902</v>
      </c>
      <c r="C52" s="2" t="s">
        <v>903</v>
      </c>
      <c r="D52" s="2" t="s">
        <v>838</v>
      </c>
      <c r="E52" s="39">
        <f>'BPA Score'!J138</f>
        <v>9.525</v>
      </c>
      <c r="F52" s="2">
        <f>'Need Score'!B6</f>
        <v>3</v>
      </c>
      <c r="G52" s="2">
        <v>7</v>
      </c>
      <c r="H52" s="15">
        <f>((E52*Best_Player_Available)+(F52*Position_Need)+(G52*Colts_Fit))*10</f>
        <v>83.675</v>
      </c>
    </row>
    <row r="53" spans="1:8" ht="12.75">
      <c r="A53" s="47">
        <v>52</v>
      </c>
      <c r="B53" s="2" t="s">
        <v>940</v>
      </c>
      <c r="C53" s="2" t="s">
        <v>924</v>
      </c>
      <c r="D53" s="2" t="s">
        <v>841</v>
      </c>
      <c r="E53" s="39">
        <f>'BPA Score'!J487</f>
        <v>9.456666666666667</v>
      </c>
      <c r="F53" s="2">
        <f>'Need Score'!B15</f>
        <v>5</v>
      </c>
      <c r="G53" s="2">
        <v>7</v>
      </c>
      <c r="H53" s="15">
        <f>((E53*Best_Player_Available)+(F53*Position_Need)+(G53*Colts_Fit))*10</f>
        <v>85.19666666666666</v>
      </c>
    </row>
    <row r="54" spans="1:8" ht="12.75">
      <c r="A54" s="47">
        <v>53</v>
      </c>
      <c r="B54" s="47" t="s">
        <v>1005</v>
      </c>
      <c r="C54" s="47" t="s">
        <v>1006</v>
      </c>
      <c r="D54" s="47" t="s">
        <v>831</v>
      </c>
      <c r="E54" s="46">
        <f>'BPA Score'!J51</f>
        <v>9.3575</v>
      </c>
      <c r="F54" s="47">
        <f>'Need Score'!B13</f>
        <v>10</v>
      </c>
      <c r="G54" s="47">
        <v>3</v>
      </c>
      <c r="H54" s="15">
        <f>((E54*Best_Player_Available)+(F54*Position_Need)+(G54*Colts_Fit))*10</f>
        <v>81.5025</v>
      </c>
    </row>
    <row r="55" spans="1:8" ht="12.75">
      <c r="A55" s="47">
        <v>54</v>
      </c>
      <c r="B55" s="2" t="s">
        <v>992</v>
      </c>
      <c r="C55" s="2" t="s">
        <v>932</v>
      </c>
      <c r="D55" s="2" t="s">
        <v>836</v>
      </c>
      <c r="E55" s="39">
        <f>'BPA Score'!J233</f>
        <v>9.5525</v>
      </c>
      <c r="F55" s="2">
        <f>'Need Score'!B10</f>
        <v>3</v>
      </c>
      <c r="G55" s="2">
        <v>7</v>
      </c>
      <c r="H55" s="15">
        <f>((E55*Best_Player_Available)+(F55*Position_Need)+(G55*Colts_Fit))*10</f>
        <v>83.86749999999999</v>
      </c>
    </row>
    <row r="56" spans="1:8" ht="12.75">
      <c r="A56" s="47">
        <v>55</v>
      </c>
      <c r="B56" s="2" t="s">
        <v>925</v>
      </c>
      <c r="C56" s="2" t="s">
        <v>926</v>
      </c>
      <c r="D56" s="2" t="s">
        <v>841</v>
      </c>
      <c r="E56" s="39">
        <f>'BPA Score'!J121</f>
        <v>9.4425</v>
      </c>
      <c r="F56" s="2">
        <f>'Need Score'!B15</f>
        <v>5</v>
      </c>
      <c r="G56" s="2">
        <v>7</v>
      </c>
      <c r="H56" s="15">
        <f>((E56*Best_Player_Available)+(F56*Position_Need)+(G56*Colts_Fit))*10</f>
        <v>85.0975</v>
      </c>
    </row>
    <row r="57" spans="1:8" ht="12.75">
      <c r="A57" s="47">
        <v>56</v>
      </c>
      <c r="B57" s="2" t="s">
        <v>943</v>
      </c>
      <c r="C57" s="2" t="s">
        <v>944</v>
      </c>
      <c r="D57" s="2" t="s">
        <v>833</v>
      </c>
      <c r="E57" s="39">
        <f>'BPA Score'!J266</f>
        <v>9.385</v>
      </c>
      <c r="F57" s="2">
        <f>'Need Score'!B9</f>
        <v>8</v>
      </c>
      <c r="G57" s="2">
        <v>7</v>
      </c>
      <c r="H57" s="15">
        <f>((E57*Best_Player_Available)+(F57*Position_Need)+(G57*Colts_Fit))*10</f>
        <v>87.695</v>
      </c>
    </row>
    <row r="58" spans="1:8" ht="12.75">
      <c r="A58" s="47">
        <v>57</v>
      </c>
      <c r="B58" s="2" t="s">
        <v>643</v>
      </c>
      <c r="C58" s="2" t="s">
        <v>979</v>
      </c>
      <c r="D58" s="2" t="s">
        <v>828</v>
      </c>
      <c r="E58" s="39">
        <f>'BPA Score'!J405</f>
        <v>9.325</v>
      </c>
      <c r="F58" s="2">
        <f>'Need Score'!B5</f>
        <v>5</v>
      </c>
      <c r="G58" s="2">
        <v>7</v>
      </c>
      <c r="H58" s="15">
        <f>((E58*Best_Player_Available)+(F58*Position_Need)+(G58*Colts_Fit))*10</f>
        <v>84.27499999999998</v>
      </c>
    </row>
    <row r="59" spans="1:8" ht="12.75">
      <c r="A59" s="47">
        <v>58</v>
      </c>
      <c r="B59" s="2" t="s">
        <v>640</v>
      </c>
      <c r="C59" s="2" t="s">
        <v>964</v>
      </c>
      <c r="D59" s="2" t="s">
        <v>829</v>
      </c>
      <c r="E59" s="39">
        <f>'BPA Score'!J322</f>
        <v>9.386666666666667</v>
      </c>
      <c r="F59" s="2">
        <f>'Need Score'!B7</f>
        <v>9</v>
      </c>
      <c r="G59" s="2">
        <v>5</v>
      </c>
      <c r="H59" s="15">
        <f>((E59*Best_Player_Available)+(F59*Position_Need)+(G59*Colts_Fit))*10</f>
        <v>84.70666666666666</v>
      </c>
    </row>
    <row r="60" spans="1:8" ht="12.75">
      <c r="A60" s="47">
        <v>59</v>
      </c>
      <c r="B60" s="2" t="s">
        <v>931</v>
      </c>
      <c r="C60" s="2" t="s">
        <v>932</v>
      </c>
      <c r="D60" s="2" t="s">
        <v>832</v>
      </c>
      <c r="E60" s="39">
        <f>'BPA Score'!J234</f>
        <v>9.3</v>
      </c>
      <c r="F60" s="2">
        <f>'Need Score'!B12</f>
        <v>6</v>
      </c>
      <c r="G60" s="2">
        <v>7</v>
      </c>
      <c r="H60" s="15">
        <f>((E60*Best_Player_Available)+(F60*Position_Need)+(G60*Colts_Fit))*10</f>
        <v>85.1</v>
      </c>
    </row>
    <row r="61" spans="1:8" ht="12.75">
      <c r="A61" s="47">
        <v>60</v>
      </c>
      <c r="B61" s="2" t="s">
        <v>1007</v>
      </c>
      <c r="C61" s="2" t="s">
        <v>1008</v>
      </c>
      <c r="D61" s="2" t="s">
        <v>831</v>
      </c>
      <c r="E61" s="39">
        <f>'BPA Score'!J477</f>
        <v>9.23</v>
      </c>
      <c r="F61" s="2">
        <f>'Need Score'!B13</f>
        <v>10</v>
      </c>
      <c r="G61" s="2">
        <v>5</v>
      </c>
      <c r="H61" s="15">
        <f>((E61*Best_Player_Available)+(F61*Position_Need)+(G61*Colts_Fit))*10</f>
        <v>84.61</v>
      </c>
    </row>
    <row r="62" spans="1:8" ht="12.75">
      <c r="A62" s="47">
        <v>61</v>
      </c>
      <c r="B62" s="2" t="s">
        <v>927</v>
      </c>
      <c r="C62" s="2" t="s">
        <v>928</v>
      </c>
      <c r="D62" s="2" t="s">
        <v>830</v>
      </c>
      <c r="E62" s="39">
        <f>'BPA Score'!J465</f>
        <v>9.2725</v>
      </c>
      <c r="F62" s="2">
        <f>'Need Score'!B14</f>
        <v>7</v>
      </c>
      <c r="G62" s="2">
        <v>5</v>
      </c>
      <c r="H62" s="15">
        <f>((E62*Best_Player_Available)+(F62*Position_Need)+(G62*Colts_Fit))*10</f>
        <v>81.90750000000001</v>
      </c>
    </row>
    <row r="63" spans="1:8" ht="12.75">
      <c r="A63" s="47">
        <v>62</v>
      </c>
      <c r="B63" s="2" t="s">
        <v>848</v>
      </c>
      <c r="C63" s="2" t="s">
        <v>906</v>
      </c>
      <c r="D63" s="2" t="s">
        <v>840</v>
      </c>
      <c r="E63" s="39">
        <f>'BPA Score'!J354</f>
        <v>9.575</v>
      </c>
      <c r="F63" s="2">
        <f>'Need Score'!B11</f>
        <v>1</v>
      </c>
      <c r="G63" s="2">
        <v>5</v>
      </c>
      <c r="H63" s="15">
        <f>((E63*Best_Player_Available)+(F63*Position_Need)+(G63*Colts_Fit))*10</f>
        <v>78.02499999999998</v>
      </c>
    </row>
    <row r="64" spans="1:8" ht="12.75">
      <c r="A64" s="47">
        <v>63</v>
      </c>
      <c r="B64" s="2" t="s">
        <v>954</v>
      </c>
      <c r="C64" s="2" t="s">
        <v>955</v>
      </c>
      <c r="D64" s="2" t="s">
        <v>830</v>
      </c>
      <c r="E64" s="39">
        <f>'BPA Score'!J230</f>
        <v>9.175</v>
      </c>
      <c r="F64" s="2">
        <f>'Need Score'!B14</f>
        <v>7</v>
      </c>
      <c r="G64" s="2">
        <v>7</v>
      </c>
      <c r="H64" s="15">
        <f>((E64*Best_Player_Available)+(F64*Position_Need)+(G64*Colts_Fit))*10</f>
        <v>85.22500000000001</v>
      </c>
    </row>
    <row r="65" spans="1:8" ht="12.75">
      <c r="A65" s="47">
        <v>64</v>
      </c>
      <c r="B65" s="2" t="s">
        <v>958</v>
      </c>
      <c r="C65" s="2" t="s">
        <v>906</v>
      </c>
      <c r="D65" s="2" t="s">
        <v>841</v>
      </c>
      <c r="E65" s="39">
        <f>'BPA Score'!J356</f>
        <v>9.31</v>
      </c>
      <c r="F65" s="2">
        <f>'Need Score'!B15</f>
        <v>5</v>
      </c>
      <c r="G65" s="2">
        <v>7</v>
      </c>
      <c r="H65" s="15">
        <f>((E65*Best_Player_Available)+(F65*Position_Need)+(G65*Colts_Fit))*10</f>
        <v>84.17</v>
      </c>
    </row>
    <row r="66" spans="1:8" ht="12.75">
      <c r="A66" s="47">
        <v>65</v>
      </c>
      <c r="B66" s="2" t="s">
        <v>990</v>
      </c>
      <c r="C66" s="2" t="s">
        <v>991</v>
      </c>
      <c r="D66" s="2" t="s">
        <v>829</v>
      </c>
      <c r="E66" s="39">
        <f>'BPA Score'!J729</f>
        <v>9.245</v>
      </c>
      <c r="F66" s="2">
        <f>'Need Score'!B7</f>
        <v>9</v>
      </c>
      <c r="G66" s="2">
        <v>5</v>
      </c>
      <c r="H66" s="15">
        <f>((E66*Best_Player_Available)+(F66*Position_Need)+(G66*Colts_Fit))*10</f>
        <v>83.71499999999999</v>
      </c>
    </row>
    <row r="67" spans="1:8" ht="12.75">
      <c r="A67" s="47">
        <v>66</v>
      </c>
      <c r="B67" s="2" t="s">
        <v>949</v>
      </c>
      <c r="C67" s="2" t="s">
        <v>950</v>
      </c>
      <c r="D67" s="2" t="s">
        <v>841</v>
      </c>
      <c r="E67" s="39">
        <f>'BPA Score'!J695</f>
        <v>9.28</v>
      </c>
      <c r="F67" s="2">
        <f>'Need Score'!B15</f>
        <v>5</v>
      </c>
      <c r="G67" s="2">
        <v>7</v>
      </c>
      <c r="H67" s="15">
        <f>((E67*Best_Player_Available)+(F67*Position_Need)+(G67*Colts_Fit))*10</f>
        <v>83.96</v>
      </c>
    </row>
    <row r="68" spans="1:8" ht="12.75">
      <c r="A68" s="47">
        <v>67</v>
      </c>
      <c r="B68" s="2" t="s">
        <v>999</v>
      </c>
      <c r="C68" s="2" t="s">
        <v>1000</v>
      </c>
      <c r="D68" s="2" t="s">
        <v>830</v>
      </c>
      <c r="E68" s="39">
        <f>'BPA Score'!J26</f>
        <v>9.15</v>
      </c>
      <c r="F68" s="2">
        <f>'Need Score'!B14</f>
        <v>7</v>
      </c>
      <c r="G68" s="2">
        <v>5</v>
      </c>
      <c r="H68" s="15">
        <f>((E68*Best_Player_Available)+(F68*Position_Need)+(G68*Colts_Fit))*10</f>
        <v>81.05000000000001</v>
      </c>
    </row>
    <row r="69" spans="1:8" ht="12.75">
      <c r="A69" s="47">
        <v>68</v>
      </c>
      <c r="B69" s="2" t="s">
        <v>870</v>
      </c>
      <c r="C69" s="2" t="s">
        <v>872</v>
      </c>
      <c r="D69" s="2" t="s">
        <v>833</v>
      </c>
      <c r="E69" s="39">
        <f>'BPA Score'!J70</f>
        <v>9.2575</v>
      </c>
      <c r="F69" s="2">
        <f>'Need Score'!B9</f>
        <v>8</v>
      </c>
      <c r="G69" s="2">
        <v>5</v>
      </c>
      <c r="H69" s="15">
        <f>((E69*Best_Player_Available)+(F69*Position_Need)+(G69*Colts_Fit))*10</f>
        <v>82.80249999999998</v>
      </c>
    </row>
    <row r="70" spans="1:8" ht="12.75">
      <c r="A70" s="47">
        <v>69</v>
      </c>
      <c r="B70" s="2" t="s">
        <v>956</v>
      </c>
      <c r="C70" s="2" t="s">
        <v>957</v>
      </c>
      <c r="D70" s="2" t="s">
        <v>832</v>
      </c>
      <c r="E70" s="39">
        <f>'BPA Score'!J32</f>
        <v>9.135</v>
      </c>
      <c r="F70" s="2">
        <f>'Need Score'!B12</f>
        <v>6</v>
      </c>
      <c r="G70" s="2">
        <v>7</v>
      </c>
      <c r="H70" s="15">
        <f>((E70*Best_Player_Available)+(F70*Position_Need)+(G70*Colts_Fit))*10</f>
        <v>83.94500000000001</v>
      </c>
    </row>
    <row r="71" spans="1:8" ht="12.75">
      <c r="A71" s="47">
        <v>70</v>
      </c>
      <c r="B71" s="2" t="s">
        <v>933</v>
      </c>
      <c r="C71" s="2" t="s">
        <v>942</v>
      </c>
      <c r="D71" s="2" t="s">
        <v>829</v>
      </c>
      <c r="E71" s="39">
        <f>'BPA Score'!J495</f>
        <v>9.1675</v>
      </c>
      <c r="F71" s="2">
        <f>'Need Score'!B7</f>
        <v>9</v>
      </c>
      <c r="G71" s="2">
        <v>5</v>
      </c>
      <c r="H71" s="15">
        <f>((E71*Best_Player_Available)+(F71*Position_Need)+(G71*Colts_Fit))*10</f>
        <v>83.17250000000001</v>
      </c>
    </row>
    <row r="72" spans="1:8" ht="12.75">
      <c r="A72" s="47">
        <v>71</v>
      </c>
      <c r="B72" s="2" t="s">
        <v>972</v>
      </c>
      <c r="C72" s="2" t="s">
        <v>973</v>
      </c>
      <c r="D72" s="2" t="s">
        <v>832</v>
      </c>
      <c r="E72" s="39">
        <f>'BPA Score'!J460</f>
        <v>9.16</v>
      </c>
      <c r="F72" s="2">
        <f>'Need Score'!B12</f>
        <v>6</v>
      </c>
      <c r="G72" s="2">
        <v>5</v>
      </c>
      <c r="H72" s="15">
        <f>((E72*Best_Player_Available)+(F72*Position_Need)+(G72*Colts_Fit))*10</f>
        <v>80.12</v>
      </c>
    </row>
    <row r="73" spans="1:8" ht="12.75">
      <c r="A73" s="47">
        <v>72</v>
      </c>
      <c r="B73" s="2" t="s">
        <v>959</v>
      </c>
      <c r="C73" s="2" t="s">
        <v>960</v>
      </c>
      <c r="D73" s="2" t="s">
        <v>838</v>
      </c>
      <c r="E73" s="39">
        <f>'BPA Score'!J505</f>
        <v>9.3225</v>
      </c>
      <c r="F73" s="2">
        <f>'Need Score'!B6</f>
        <v>3</v>
      </c>
      <c r="G73" s="2">
        <v>5</v>
      </c>
      <c r="H73" s="15">
        <f>((E73*Best_Player_Available)+(F73*Position_Need)+(G73*Colts_Fit))*10</f>
        <v>78.2575</v>
      </c>
    </row>
    <row r="74" spans="1:8" ht="12.75">
      <c r="A74" s="47">
        <v>73</v>
      </c>
      <c r="B74" s="2" t="s">
        <v>927</v>
      </c>
      <c r="C74" s="2" t="s">
        <v>741</v>
      </c>
      <c r="D74" s="2" t="s">
        <v>829</v>
      </c>
      <c r="E74" s="39">
        <f>'BPA Score'!J672</f>
        <v>9.08</v>
      </c>
      <c r="F74" s="2">
        <f>'Need Score'!B7</f>
        <v>9</v>
      </c>
      <c r="G74" s="2">
        <v>7</v>
      </c>
      <c r="H74" s="15">
        <f>((E74*Best_Player_Available)+(F74*Position_Need)+(G74*Colts_Fit))*10</f>
        <v>86.56</v>
      </c>
    </row>
    <row r="75" spans="1:8" ht="12.75">
      <c r="A75" s="47">
        <v>74</v>
      </c>
      <c r="B75" s="2" t="s">
        <v>856</v>
      </c>
      <c r="C75" s="2" t="s">
        <v>998</v>
      </c>
      <c r="D75" s="2" t="s">
        <v>829</v>
      </c>
      <c r="E75" s="39">
        <f>'BPA Score'!J661</f>
        <v>9.075</v>
      </c>
      <c r="F75" s="2">
        <f>'Need Score'!B7</f>
        <v>9</v>
      </c>
      <c r="G75" s="2">
        <v>7</v>
      </c>
      <c r="H75" s="15">
        <f>((E75*Best_Player_Available)+(F75*Position_Need)+(G75*Colts_Fit))*10</f>
        <v>86.525</v>
      </c>
    </row>
    <row r="76" spans="1:8" ht="12.75">
      <c r="A76" s="47">
        <v>75</v>
      </c>
      <c r="B76" s="2" t="s">
        <v>884</v>
      </c>
      <c r="C76" s="2" t="s">
        <v>967</v>
      </c>
      <c r="D76" s="2" t="s">
        <v>838</v>
      </c>
      <c r="E76" s="39">
        <f>'BPA Score'!J109</f>
        <v>9.2975</v>
      </c>
      <c r="F76" s="2">
        <f>'Need Score'!B6</f>
        <v>3</v>
      </c>
      <c r="G76" s="2">
        <v>5</v>
      </c>
      <c r="H76" s="15">
        <f>((E76*Best_Player_Available)+(F76*Position_Need)+(G76*Colts_Fit))*10</f>
        <v>78.0825</v>
      </c>
    </row>
    <row r="77" spans="1:8" ht="12.75">
      <c r="A77" s="47">
        <v>76</v>
      </c>
      <c r="B77" s="2" t="s">
        <v>649</v>
      </c>
      <c r="C77" s="2" t="s">
        <v>812</v>
      </c>
      <c r="D77" s="2" t="s">
        <v>830</v>
      </c>
      <c r="E77" s="39">
        <f>'BPA Score'!J9</f>
        <v>9.0125</v>
      </c>
      <c r="F77" s="2">
        <f>'Need Score'!B14</f>
        <v>7</v>
      </c>
      <c r="G77" s="2">
        <v>7</v>
      </c>
      <c r="H77" s="15">
        <f>((E77*Best_Player_Available)+(F77*Position_Need)+(G77*Colts_Fit))*10</f>
        <v>84.08749999999999</v>
      </c>
    </row>
    <row r="78" spans="1:8" ht="12.75">
      <c r="A78" s="47">
        <v>77</v>
      </c>
      <c r="B78" s="2" t="s">
        <v>939</v>
      </c>
      <c r="C78" s="2" t="s">
        <v>97</v>
      </c>
      <c r="D78" s="2" t="s">
        <v>840</v>
      </c>
      <c r="E78" s="39">
        <f>'BPA Score'!J249</f>
        <v>9.3925</v>
      </c>
      <c r="F78" s="2">
        <f>'Need Score'!B11</f>
        <v>1</v>
      </c>
      <c r="G78" s="2">
        <v>5</v>
      </c>
      <c r="H78" s="15">
        <f>((E78*Best_Player_Available)+(F78*Position_Need)+(G78*Colts_Fit))*10</f>
        <v>76.7475</v>
      </c>
    </row>
    <row r="79" spans="1:8" ht="12.75">
      <c r="A79" s="47">
        <v>78</v>
      </c>
      <c r="B79" s="2" t="s">
        <v>986</v>
      </c>
      <c r="C79" s="2" t="s">
        <v>987</v>
      </c>
      <c r="D79" s="2" t="s">
        <v>916</v>
      </c>
      <c r="E79" s="39">
        <f>'BPA Score'!J396</f>
        <v>9.1725</v>
      </c>
      <c r="F79" s="2">
        <f>'Need Score'!B4</f>
        <v>4</v>
      </c>
      <c r="G79" s="2">
        <v>5</v>
      </c>
      <c r="H79" s="15">
        <f>((E79*Best_Player_Available)+(F79*Position_Need)+(G79*Colts_Fit))*10</f>
        <v>78.2075</v>
      </c>
    </row>
    <row r="80" spans="1:8" ht="12.75">
      <c r="A80" s="47">
        <v>79</v>
      </c>
      <c r="B80" s="2" t="s">
        <v>658</v>
      </c>
      <c r="C80" s="2" t="s">
        <v>613</v>
      </c>
      <c r="D80" s="2" t="s">
        <v>830</v>
      </c>
      <c r="E80" s="39">
        <f>'BPA Score'!J287</f>
        <v>8.995</v>
      </c>
      <c r="F80" s="2">
        <f>'Need Score'!B14</f>
        <v>7</v>
      </c>
      <c r="G80" s="2">
        <v>7</v>
      </c>
      <c r="H80" s="15">
        <f>((E80*Best_Player_Available)+(F80*Position_Need)+(G80*Colts_Fit))*10</f>
        <v>83.965</v>
      </c>
    </row>
    <row r="81" spans="1:8" ht="12.75">
      <c r="A81" s="47">
        <v>80</v>
      </c>
      <c r="B81" s="2" t="s">
        <v>947</v>
      </c>
      <c r="C81" s="2" t="s">
        <v>948</v>
      </c>
      <c r="D81" s="2" t="s">
        <v>838</v>
      </c>
      <c r="E81" s="39">
        <f>'BPA Score'!J127</f>
        <v>9.26</v>
      </c>
      <c r="F81" s="2">
        <f>'Need Score'!B6</f>
        <v>3</v>
      </c>
      <c r="G81" s="2">
        <v>5</v>
      </c>
      <c r="H81" s="15">
        <f>((E81*Best_Player_Available)+(F81*Position_Need)+(G81*Colts_Fit))*10</f>
        <v>77.82</v>
      </c>
    </row>
    <row r="82" spans="1:8" ht="12.75">
      <c r="A82" s="47">
        <v>81</v>
      </c>
      <c r="B82" s="2" t="s">
        <v>925</v>
      </c>
      <c r="C82" s="2" t="s">
        <v>982</v>
      </c>
      <c r="D82" s="2" t="s">
        <v>836</v>
      </c>
      <c r="E82" s="39">
        <f>'BPA Score'!J723</f>
        <v>9.31</v>
      </c>
      <c r="F82" s="2">
        <f>'Need Score'!B10</f>
        <v>3</v>
      </c>
      <c r="G82" s="2">
        <v>5</v>
      </c>
      <c r="H82" s="15">
        <f>((E82*Best_Player_Available)+(F82*Position_Need)+(G82*Colts_Fit))*10</f>
        <v>78.17</v>
      </c>
    </row>
    <row r="83" spans="1:8" ht="12.75">
      <c r="A83" s="47">
        <v>82</v>
      </c>
      <c r="B83" s="2" t="s">
        <v>970</v>
      </c>
      <c r="C83" s="2" t="s">
        <v>872</v>
      </c>
      <c r="D83" s="2" t="s">
        <v>832</v>
      </c>
      <c r="E83" s="39">
        <f>'BPA Score'!J72</f>
        <v>9.08</v>
      </c>
      <c r="F83" s="2">
        <f>'Need Score'!B12</f>
        <v>6</v>
      </c>
      <c r="G83" s="2">
        <v>5</v>
      </c>
      <c r="H83" s="15">
        <f>((E83*Best_Player_Available)+(F83*Position_Need)+(G83*Colts_Fit))*10</f>
        <v>79.56</v>
      </c>
    </row>
    <row r="84" spans="1:8" ht="12.75">
      <c r="A84" s="47">
        <v>83</v>
      </c>
      <c r="B84" s="2" t="s">
        <v>657</v>
      </c>
      <c r="C84" s="2" t="s">
        <v>612</v>
      </c>
      <c r="D84" s="2" t="s">
        <v>829</v>
      </c>
      <c r="E84" s="39">
        <f>'BPA Score'!J25</f>
        <v>9.01</v>
      </c>
      <c r="F84" s="2">
        <f>'Need Score'!B7</f>
        <v>9</v>
      </c>
      <c r="G84" s="2">
        <v>7</v>
      </c>
      <c r="H84" s="15">
        <f>((E84*Best_Player_Available)+(F84*Position_Need)+(G84*Colts_Fit))*10</f>
        <v>86.07</v>
      </c>
    </row>
    <row r="85" spans="1:8" ht="12.75">
      <c r="A85" s="47">
        <v>84</v>
      </c>
      <c r="B85" s="2" t="s">
        <v>650</v>
      </c>
      <c r="C85" s="2" t="s">
        <v>604</v>
      </c>
      <c r="D85" s="2" t="s">
        <v>838</v>
      </c>
      <c r="E85" s="39">
        <f>'BPA Score'!J323</f>
        <v>9.223333333333334</v>
      </c>
      <c r="F85" s="2">
        <f>'Need Score'!B6</f>
        <v>3</v>
      </c>
      <c r="G85" s="2">
        <v>5</v>
      </c>
      <c r="H85" s="15">
        <f>((E85*Best_Player_Available)+(F85*Position_Need)+(G85*Colts_Fit))*10</f>
        <v>77.56333333333333</v>
      </c>
    </row>
    <row r="86" spans="1:8" ht="12.75">
      <c r="A86" s="47">
        <v>85</v>
      </c>
      <c r="B86" s="2" t="s">
        <v>965</v>
      </c>
      <c r="C86" s="2" t="s">
        <v>966</v>
      </c>
      <c r="D86" s="2" t="s">
        <v>828</v>
      </c>
      <c r="E86" s="39">
        <f>'BPA Score'!J679</f>
        <v>9.055</v>
      </c>
      <c r="F86" s="2">
        <f>'Need Score'!B5</f>
        <v>5</v>
      </c>
      <c r="G86" s="2">
        <v>5</v>
      </c>
      <c r="H86" s="15">
        <f>((E86*Best_Player_Available)+(F86*Position_Need)+(G86*Colts_Fit))*10</f>
        <v>78.38499999999999</v>
      </c>
    </row>
    <row r="87" spans="1:8" ht="12.75">
      <c r="A87" s="47">
        <v>86</v>
      </c>
      <c r="B87" s="2" t="s">
        <v>958</v>
      </c>
      <c r="C87" s="2" t="s">
        <v>601</v>
      </c>
      <c r="D87" s="2" t="s">
        <v>833</v>
      </c>
      <c r="E87" s="39">
        <f>'BPA Score'!J341</f>
        <v>9.106666666666666</v>
      </c>
      <c r="F87" s="2">
        <f>'Need Score'!B9</f>
        <v>8</v>
      </c>
      <c r="G87" s="2">
        <v>5</v>
      </c>
      <c r="H87" s="15">
        <f>((E87*Best_Player_Available)+(F87*Position_Need)+(G87*Colts_Fit))*10</f>
        <v>81.74666666666666</v>
      </c>
    </row>
    <row r="88" spans="1:8" ht="12.75">
      <c r="A88" s="47">
        <v>87</v>
      </c>
      <c r="B88" s="2" t="s">
        <v>648</v>
      </c>
      <c r="C88" s="2" t="s">
        <v>603</v>
      </c>
      <c r="D88" s="2" t="s">
        <v>829</v>
      </c>
      <c r="E88" s="39">
        <f>'BPA Score'!J437</f>
        <v>9.0475</v>
      </c>
      <c r="F88" s="2">
        <f>'Need Score'!B7</f>
        <v>9</v>
      </c>
      <c r="G88" s="2">
        <v>5</v>
      </c>
      <c r="H88" s="15">
        <f>((E88*Best_Player_Available)+(F88*Position_Need)+(G88*Colts_Fit))*10</f>
        <v>82.3325</v>
      </c>
    </row>
    <row r="89" spans="1:8" ht="12.75">
      <c r="A89" s="47">
        <v>88</v>
      </c>
      <c r="B89" s="2" t="s">
        <v>863</v>
      </c>
      <c r="C89" s="2" t="s">
        <v>608</v>
      </c>
      <c r="D89" s="2" t="s">
        <v>831</v>
      </c>
      <c r="E89" s="39">
        <f>'BPA Score'!J419</f>
        <v>8.9325</v>
      </c>
      <c r="F89" s="2">
        <f>'Need Score'!B13</f>
        <v>10</v>
      </c>
      <c r="G89" s="2">
        <v>5</v>
      </c>
      <c r="H89" s="15">
        <f>((E89*Best_Player_Available)+(F89*Position_Need)+(G89*Colts_Fit))*10</f>
        <v>82.52749999999999</v>
      </c>
    </row>
    <row r="90" spans="1:8" ht="12.75">
      <c r="A90" s="47">
        <v>89</v>
      </c>
      <c r="B90" s="2" t="s">
        <v>659</v>
      </c>
      <c r="C90" s="2" t="s">
        <v>694</v>
      </c>
      <c r="D90" s="2" t="s">
        <v>831</v>
      </c>
      <c r="E90" s="39">
        <f>'BPA Score'!J618</f>
        <v>8.865</v>
      </c>
      <c r="F90" s="2">
        <f>'Need Score'!B13</f>
        <v>10</v>
      </c>
      <c r="G90" s="2">
        <v>7</v>
      </c>
      <c r="H90" s="15">
        <f>((E90*Best_Player_Available)+(F90*Position_Need)+(G90*Colts_Fit))*10</f>
        <v>86.05499999999999</v>
      </c>
    </row>
    <row r="91" spans="1:8" ht="12.75">
      <c r="A91" s="47">
        <v>90</v>
      </c>
      <c r="B91" s="2" t="s">
        <v>993</v>
      </c>
      <c r="C91" s="2" t="s">
        <v>994</v>
      </c>
      <c r="D91" s="2" t="s">
        <v>833</v>
      </c>
      <c r="E91" s="39">
        <f>'BPA Score'!J589</f>
        <v>9.025</v>
      </c>
      <c r="F91" s="2">
        <f>'Need Score'!B9</f>
        <v>8</v>
      </c>
      <c r="G91" s="2">
        <v>7</v>
      </c>
      <c r="H91" s="15">
        <f>((E91*Best_Player_Available)+(F91*Position_Need)+(G91*Colts_Fit))*10</f>
        <v>85.175</v>
      </c>
    </row>
    <row r="92" spans="1:8" ht="12.75">
      <c r="A92" s="47">
        <v>91</v>
      </c>
      <c r="B92" s="2" t="s">
        <v>974</v>
      </c>
      <c r="C92" s="2" t="s">
        <v>975</v>
      </c>
      <c r="D92" s="2" t="s">
        <v>837</v>
      </c>
      <c r="E92" s="39">
        <f>'BPA Score'!J414</f>
        <v>9.02</v>
      </c>
      <c r="F92" s="2">
        <f>'Need Score'!B3</f>
        <v>4</v>
      </c>
      <c r="G92" s="2">
        <v>7</v>
      </c>
      <c r="H92" s="15">
        <f>((E92*Best_Player_Available)+(F92*Position_Need)+(G92*Colts_Fit))*10</f>
        <v>81.13999999999999</v>
      </c>
    </row>
    <row r="93" spans="1:8" ht="12.75">
      <c r="A93" s="47">
        <v>92</v>
      </c>
      <c r="B93" s="2" t="s">
        <v>666</v>
      </c>
      <c r="C93" s="2" t="s">
        <v>624</v>
      </c>
      <c r="D93" s="2" t="s">
        <v>831</v>
      </c>
      <c r="E93" s="39">
        <f>'BPA Score'!J338</f>
        <v>8.9075</v>
      </c>
      <c r="F93" s="2">
        <f>'Need Score'!B13</f>
        <v>10</v>
      </c>
      <c r="G93" s="2">
        <v>5</v>
      </c>
      <c r="H93" s="15">
        <f>((E93*Best_Player_Available)+(F93*Position_Need)+(G93*Colts_Fit))*10</f>
        <v>82.3525</v>
      </c>
    </row>
    <row r="94" spans="1:8" ht="12.75">
      <c r="A94" s="47">
        <v>93</v>
      </c>
      <c r="B94" s="2" t="s">
        <v>642</v>
      </c>
      <c r="C94" s="2" t="s">
        <v>906</v>
      </c>
      <c r="D94" s="2" t="s">
        <v>916</v>
      </c>
      <c r="E94" s="39">
        <f>'BPA Score'!J349</f>
        <v>9.0625</v>
      </c>
      <c r="F94" s="2">
        <f>'Need Score'!B4</f>
        <v>4</v>
      </c>
      <c r="G94" s="2">
        <v>5</v>
      </c>
      <c r="H94" s="15">
        <f>((E94*Best_Player_Available)+(F94*Position_Need)+(G94*Colts_Fit))*10</f>
        <v>77.4375</v>
      </c>
    </row>
    <row r="95" spans="1:8" ht="12.75">
      <c r="A95" s="47">
        <v>94</v>
      </c>
      <c r="B95" s="2" t="s">
        <v>647</v>
      </c>
      <c r="C95" s="2" t="s">
        <v>602</v>
      </c>
      <c r="D95" s="2" t="s">
        <v>840</v>
      </c>
      <c r="E95" s="39">
        <f>'BPA Score'!J380</f>
        <v>9.2125</v>
      </c>
      <c r="F95" s="2">
        <f>'Need Score'!B11</f>
        <v>1</v>
      </c>
      <c r="G95" s="2">
        <v>7</v>
      </c>
      <c r="H95" s="15">
        <f>((E95*Best_Player_Available)+(F95*Position_Need)+(G95*Colts_Fit))*10</f>
        <v>79.4875</v>
      </c>
    </row>
    <row r="96" spans="1:8" ht="12.75">
      <c r="A96" s="47">
        <v>95</v>
      </c>
      <c r="B96" s="2" t="s">
        <v>651</v>
      </c>
      <c r="C96" s="2" t="s">
        <v>605</v>
      </c>
      <c r="D96" s="2" t="s">
        <v>830</v>
      </c>
      <c r="E96" s="39">
        <f>'BPA Score'!J531</f>
        <v>8.95</v>
      </c>
      <c r="F96" s="2">
        <f>'Need Score'!B14</f>
        <v>7</v>
      </c>
      <c r="G96" s="2">
        <v>5</v>
      </c>
      <c r="H96" s="15">
        <f>((E96*Best_Player_Available)+(F96*Position_Need)+(G96*Colts_Fit))*10</f>
        <v>79.64999999999999</v>
      </c>
    </row>
    <row r="97" spans="1:8" ht="12.75">
      <c r="A97" s="47">
        <v>96</v>
      </c>
      <c r="B97" s="2" t="s">
        <v>962</v>
      </c>
      <c r="C97" s="2" t="s">
        <v>963</v>
      </c>
      <c r="D97" s="2" t="s">
        <v>916</v>
      </c>
      <c r="E97" s="39">
        <f>'BPA Score'!J688</f>
        <v>9.0425</v>
      </c>
      <c r="F97" s="2">
        <f>'Need Score'!B4</f>
        <v>4</v>
      </c>
      <c r="G97" s="2">
        <v>5</v>
      </c>
      <c r="H97" s="15">
        <f>((E97*Best_Player_Available)+(F97*Position_Need)+(G97*Colts_Fit))*10</f>
        <v>77.2975</v>
      </c>
    </row>
    <row r="98" spans="1:8" ht="12.75">
      <c r="A98" s="47">
        <v>97</v>
      </c>
      <c r="B98" s="2" t="s">
        <v>945</v>
      </c>
      <c r="C98" s="2" t="s">
        <v>946</v>
      </c>
      <c r="D98" s="2" t="s">
        <v>837</v>
      </c>
      <c r="E98" s="39">
        <f>'BPA Score'!J101</f>
        <v>9.04</v>
      </c>
      <c r="F98" s="2">
        <f>'Need Score'!B3</f>
        <v>4</v>
      </c>
      <c r="G98" s="2">
        <v>5</v>
      </c>
      <c r="H98" s="15">
        <f>((E98*Best_Player_Available)+(F98*Position_Need)+(G98*Colts_Fit))*10</f>
        <v>77.28</v>
      </c>
    </row>
    <row r="99" spans="1:8" ht="12.75">
      <c r="A99" s="47">
        <v>98</v>
      </c>
      <c r="B99" s="2" t="s">
        <v>976</v>
      </c>
      <c r="C99" s="2" t="s">
        <v>977</v>
      </c>
      <c r="D99" s="2" t="s">
        <v>829</v>
      </c>
      <c r="E99" s="39">
        <f>'BPA Score'!J174</f>
        <v>8.97</v>
      </c>
      <c r="F99" s="2">
        <f>'Need Score'!B7</f>
        <v>9</v>
      </c>
      <c r="G99" s="2">
        <v>5</v>
      </c>
      <c r="H99" s="15">
        <f>((E99*Best_Player_Available)+(F99*Position_Need)+(G99*Colts_Fit))*10</f>
        <v>81.79</v>
      </c>
    </row>
    <row r="100" spans="1:8" ht="12.75">
      <c r="A100" s="47">
        <v>99</v>
      </c>
      <c r="B100" s="2" t="s">
        <v>675</v>
      </c>
      <c r="C100" s="2" t="s">
        <v>632</v>
      </c>
      <c r="D100" s="2" t="s">
        <v>832</v>
      </c>
      <c r="E100" s="39">
        <f>'BPA Score'!J222</f>
        <v>8.893333333333334</v>
      </c>
      <c r="F100" s="2">
        <f>'Need Score'!B12</f>
        <v>6</v>
      </c>
      <c r="G100" s="2">
        <v>7</v>
      </c>
      <c r="H100" s="15">
        <f>((E100*Best_Player_Available)+(F100*Position_Need)+(G100*Colts_Fit))*10</f>
        <v>82.25333333333333</v>
      </c>
    </row>
    <row r="101" spans="1:8" ht="12.75">
      <c r="A101" s="47">
        <v>100</v>
      </c>
      <c r="B101" s="2" t="s">
        <v>662</v>
      </c>
      <c r="C101" s="2" t="s">
        <v>616</v>
      </c>
      <c r="D101" s="2" t="s">
        <v>832</v>
      </c>
      <c r="E101" s="39">
        <f>'BPA Score'!J457</f>
        <v>8.953333333333333</v>
      </c>
      <c r="F101" s="2">
        <f>'Need Score'!B12</f>
        <v>6</v>
      </c>
      <c r="G101" s="2">
        <v>5</v>
      </c>
      <c r="H101" s="15">
        <f>((E101*Best_Player_Available)+(F101*Position_Need)+(G101*Colts_Fit))*10</f>
        <v>78.67333333333333</v>
      </c>
    </row>
    <row r="102" spans="1:8" ht="12.75">
      <c r="A102" s="47">
        <v>101</v>
      </c>
      <c r="B102" s="2" t="s">
        <v>935</v>
      </c>
      <c r="C102" s="2" t="s">
        <v>936</v>
      </c>
      <c r="D102" s="2" t="s">
        <v>916</v>
      </c>
      <c r="E102" s="39">
        <f>'BPA Score'!J103</f>
        <v>8.9375</v>
      </c>
      <c r="F102" s="2">
        <f>'Need Score'!B4</f>
        <v>4</v>
      </c>
      <c r="G102" s="2">
        <v>7</v>
      </c>
      <c r="H102" s="15">
        <f>((E102*Best_Player_Available)+(F102*Position_Need)+(G102*Colts_Fit))*10</f>
        <v>80.5625</v>
      </c>
    </row>
    <row r="103" spans="1:8" ht="12.75">
      <c r="A103" s="47">
        <v>102</v>
      </c>
      <c r="B103" s="2" t="s">
        <v>952</v>
      </c>
      <c r="C103" s="2" t="s">
        <v>953</v>
      </c>
      <c r="D103" s="2" t="s">
        <v>833</v>
      </c>
      <c r="E103" s="39">
        <f>'BPA Score'!J547</f>
        <v>8.9325</v>
      </c>
      <c r="F103" s="2">
        <f>'Need Score'!B9</f>
        <v>8</v>
      </c>
      <c r="G103" s="2">
        <v>7</v>
      </c>
      <c r="H103" s="15">
        <f>((E103*Best_Player_Available)+(F103*Position_Need)+(G103*Colts_Fit))*10</f>
        <v>84.52749999999997</v>
      </c>
    </row>
    <row r="104" spans="1:8" ht="12.75">
      <c r="A104" s="47">
        <v>103</v>
      </c>
      <c r="B104" s="2" t="s">
        <v>641</v>
      </c>
      <c r="C104" s="2" t="s">
        <v>597</v>
      </c>
      <c r="D104" s="2" t="s">
        <v>840</v>
      </c>
      <c r="E104" s="39">
        <f>'BPA Score'!J625</f>
        <v>9.213333333333333</v>
      </c>
      <c r="F104" s="2">
        <f>'Need Score'!B11</f>
        <v>1</v>
      </c>
      <c r="G104" s="2">
        <v>5</v>
      </c>
      <c r="H104" s="15">
        <f>((E104*Best_Player_Available)+(F104*Position_Need)+(G104*Colts_Fit))*10</f>
        <v>75.49333333333333</v>
      </c>
    </row>
    <row r="105" spans="1:8" ht="12.75">
      <c r="A105" s="47">
        <v>104</v>
      </c>
      <c r="B105" s="2" t="s">
        <v>644</v>
      </c>
      <c r="C105" s="2" t="s">
        <v>598</v>
      </c>
      <c r="D105" s="2" t="s">
        <v>841</v>
      </c>
      <c r="E105" s="39">
        <f>'BPA Score'!J446</f>
        <v>9.033333333333333</v>
      </c>
      <c r="F105" s="2">
        <f>'Need Score'!B15</f>
        <v>5</v>
      </c>
      <c r="G105" s="2">
        <v>5</v>
      </c>
      <c r="H105" s="15">
        <f>((E105*Best_Player_Available)+(F105*Position_Need)+(G105*Colts_Fit))*10</f>
        <v>78.23333333333333</v>
      </c>
    </row>
    <row r="106" spans="1:8" ht="12.75">
      <c r="A106" s="47">
        <v>105</v>
      </c>
      <c r="B106" s="2" t="s">
        <v>652</v>
      </c>
      <c r="C106" s="2" t="s">
        <v>606</v>
      </c>
      <c r="D106" s="2" t="s">
        <v>836</v>
      </c>
      <c r="E106" s="39">
        <f>'BPA Score'!J455</f>
        <v>9.126666666666667</v>
      </c>
      <c r="F106" s="2">
        <f>'Need Score'!B10</f>
        <v>3</v>
      </c>
      <c r="G106" s="2">
        <v>5</v>
      </c>
      <c r="H106" s="15">
        <f>((E106*Best_Player_Available)+(F106*Position_Need)+(G106*Colts_Fit))*10</f>
        <v>76.88666666666666</v>
      </c>
    </row>
    <row r="107" spans="1:8" ht="12.75">
      <c r="A107" s="47">
        <v>106</v>
      </c>
      <c r="B107" s="2" t="s">
        <v>1003</v>
      </c>
      <c r="C107" s="2" t="s">
        <v>1004</v>
      </c>
      <c r="D107" s="2" t="s">
        <v>831</v>
      </c>
      <c r="E107" s="39">
        <f>'BPA Score'!J375</f>
        <v>8.77</v>
      </c>
      <c r="F107" s="2">
        <f>'Need Score'!B13</f>
        <v>10</v>
      </c>
      <c r="G107" s="2">
        <v>5</v>
      </c>
      <c r="H107" s="15">
        <f>((E107*Best_Player_Available)+(F107*Position_Need)+(G107*Colts_Fit))*10</f>
        <v>81.38999999999999</v>
      </c>
    </row>
    <row r="108" spans="1:8" ht="12.75">
      <c r="A108" s="47">
        <v>107</v>
      </c>
      <c r="B108" s="2" t="s">
        <v>664</v>
      </c>
      <c r="C108" s="2" t="s">
        <v>620</v>
      </c>
      <c r="D108" s="2" t="s">
        <v>829</v>
      </c>
      <c r="E108" s="39">
        <f>'BPA Score'!J129</f>
        <v>8.873333333333333</v>
      </c>
      <c r="F108" s="2">
        <f>'Need Score'!B7</f>
        <v>9</v>
      </c>
      <c r="G108" s="2">
        <v>5</v>
      </c>
      <c r="H108" s="15">
        <f>((E108*Best_Player_Available)+(F108*Position_Need)+(G108*Colts_Fit))*10</f>
        <v>81.11333333333334</v>
      </c>
    </row>
    <row r="109" spans="1:8" ht="12.75">
      <c r="A109" s="47">
        <v>108</v>
      </c>
      <c r="B109" s="2" t="s">
        <v>999</v>
      </c>
      <c r="C109" s="2" t="s">
        <v>622</v>
      </c>
      <c r="D109" s="2" t="s">
        <v>829</v>
      </c>
      <c r="E109" s="39">
        <f>'BPA Score'!J522</f>
        <v>8.865</v>
      </c>
      <c r="F109" s="2">
        <f>'Need Score'!B7</f>
        <v>9</v>
      </c>
      <c r="G109" s="2">
        <v>5</v>
      </c>
      <c r="H109" s="15">
        <f>((E109*Best_Player_Available)+(F109*Position_Need)+(G109*Colts_Fit))*10</f>
        <v>81.05499999999999</v>
      </c>
    </row>
    <row r="110" spans="1:8" ht="12.75">
      <c r="A110" s="47">
        <v>109</v>
      </c>
      <c r="B110" s="2" t="s">
        <v>678</v>
      </c>
      <c r="C110" s="2" t="s">
        <v>276</v>
      </c>
      <c r="D110" s="2" t="s">
        <v>828</v>
      </c>
      <c r="E110" s="39">
        <f>'BPA Score'!J237</f>
        <v>8.863333333333333</v>
      </c>
      <c r="F110" s="2">
        <f>'Need Score'!B5</f>
        <v>5</v>
      </c>
      <c r="G110" s="2">
        <v>5</v>
      </c>
      <c r="H110" s="15">
        <f>((E110*Best_Player_Available)+(F110*Position_Need)+(G110*Colts_Fit))*10</f>
        <v>77.04333333333332</v>
      </c>
    </row>
    <row r="111" spans="1:8" ht="12.75">
      <c r="A111" s="47">
        <v>110</v>
      </c>
      <c r="B111" s="2" t="s">
        <v>845</v>
      </c>
      <c r="C111" s="2" t="s">
        <v>991</v>
      </c>
      <c r="D111" s="2" t="s">
        <v>832</v>
      </c>
      <c r="E111" s="39">
        <f>'BPA Score'!J735</f>
        <v>8.793333333333333</v>
      </c>
      <c r="F111" s="2">
        <f>'Need Score'!B12</f>
        <v>6</v>
      </c>
      <c r="G111" s="2">
        <v>7</v>
      </c>
      <c r="H111" s="15">
        <f>((E111*Best_Player_Available)+(F111*Position_Need)+(G111*Colts_Fit))*10</f>
        <v>81.55333333333333</v>
      </c>
    </row>
    <row r="112" spans="1:8" ht="12.75">
      <c r="A112" s="47">
        <v>111</v>
      </c>
      <c r="B112" s="2" t="s">
        <v>925</v>
      </c>
      <c r="C112" s="2" t="s">
        <v>980</v>
      </c>
      <c r="D112" s="2" t="s">
        <v>829</v>
      </c>
      <c r="E112" s="39">
        <f>'BPA Score'!J683</f>
        <v>8.853333333333333</v>
      </c>
      <c r="F112" s="2">
        <f>'Need Score'!B7</f>
        <v>9</v>
      </c>
      <c r="G112" s="2">
        <v>5</v>
      </c>
      <c r="H112" s="15">
        <f>((E112*Best_Player_Available)+(F112*Position_Need)+(G112*Colts_Fit))*10</f>
        <v>80.97333333333333</v>
      </c>
    </row>
    <row r="113" spans="1:8" ht="12.75">
      <c r="A113" s="47">
        <v>112</v>
      </c>
      <c r="B113" s="2" t="s">
        <v>663</v>
      </c>
      <c r="C113" s="2" t="s">
        <v>617</v>
      </c>
      <c r="D113" s="2" t="s">
        <v>838</v>
      </c>
      <c r="E113" s="39">
        <f>'BPA Score'!J31</f>
        <v>8.95</v>
      </c>
      <c r="F113" s="2">
        <f>'Need Score'!B6</f>
        <v>3</v>
      </c>
      <c r="G113" s="2">
        <v>7</v>
      </c>
      <c r="H113" s="15">
        <f>((E113*Best_Player_Available)+(F113*Position_Need)+(G113*Colts_Fit))*10</f>
        <v>79.64999999999999</v>
      </c>
    </row>
    <row r="114" spans="1:8" ht="12.75">
      <c r="A114" s="47">
        <v>113</v>
      </c>
      <c r="B114" s="2" t="s">
        <v>646</v>
      </c>
      <c r="C114" s="2" t="s">
        <v>600</v>
      </c>
      <c r="D114" s="2" t="s">
        <v>830</v>
      </c>
      <c r="E114" s="39">
        <f>'BPA Score'!J401</f>
        <v>8.7825</v>
      </c>
      <c r="F114" s="2">
        <f>'Need Score'!B14</f>
        <v>7</v>
      </c>
      <c r="G114" s="2">
        <v>5</v>
      </c>
      <c r="H114" s="15">
        <f>((E114*Best_Player_Available)+(F114*Position_Need)+(G114*Colts_Fit))*10</f>
        <v>78.4775</v>
      </c>
    </row>
    <row r="115" spans="1:8" ht="12.75">
      <c r="A115" s="47">
        <v>114</v>
      </c>
      <c r="B115" s="2" t="s">
        <v>974</v>
      </c>
      <c r="C115" s="2" t="s">
        <v>623</v>
      </c>
      <c r="D115" s="2" t="s">
        <v>832</v>
      </c>
      <c r="E115" s="39">
        <f>'BPA Score'!J111</f>
        <v>8.77</v>
      </c>
      <c r="F115" s="2">
        <f>'Need Score'!B12</f>
        <v>6</v>
      </c>
      <c r="G115" s="2">
        <v>7</v>
      </c>
      <c r="H115" s="15">
        <f>((E115*Best_Player_Available)+(F115*Position_Need)+(G115*Colts_Fit))*10</f>
        <v>81.38999999999999</v>
      </c>
    </row>
    <row r="116" spans="1:8" ht="12.75">
      <c r="A116" s="47">
        <v>115</v>
      </c>
      <c r="B116" s="2" t="s">
        <v>656</v>
      </c>
      <c r="C116" s="2" t="s">
        <v>611</v>
      </c>
      <c r="D116" s="2" t="s">
        <v>841</v>
      </c>
      <c r="E116" s="39">
        <f>'BPA Score'!J82</f>
        <v>8.926666666666666</v>
      </c>
      <c r="F116" s="2">
        <f>'Need Score'!B15</f>
        <v>5</v>
      </c>
      <c r="G116" s="2">
        <v>5</v>
      </c>
      <c r="H116" s="15">
        <f>((E116*Best_Player_Available)+(F116*Position_Need)+(G116*Colts_Fit))*10</f>
        <v>77.48666666666666</v>
      </c>
    </row>
    <row r="117" spans="1:8" ht="12.75">
      <c r="A117" s="47">
        <v>116</v>
      </c>
      <c r="B117" s="2" t="s">
        <v>661</v>
      </c>
      <c r="C117" s="2" t="s">
        <v>614</v>
      </c>
      <c r="D117" s="2" t="s">
        <v>836</v>
      </c>
      <c r="E117" s="39">
        <f>'BPA Score'!J47</f>
        <v>8.966666666666667</v>
      </c>
      <c r="F117" s="2">
        <f>'Need Score'!B10</f>
        <v>3</v>
      </c>
      <c r="G117" s="2">
        <v>7</v>
      </c>
      <c r="H117" s="15">
        <f>((E117*Best_Player_Available)+(F117*Position_Need)+(G117*Colts_Fit))*10</f>
        <v>79.76666666666667</v>
      </c>
    </row>
    <row r="118" spans="1:8" ht="12.75">
      <c r="A118" s="47">
        <v>117</v>
      </c>
      <c r="B118" s="2" t="s">
        <v>927</v>
      </c>
      <c r="C118" s="2" t="s">
        <v>989</v>
      </c>
      <c r="D118" s="2" t="s">
        <v>829</v>
      </c>
      <c r="E118" s="39">
        <f>'BPA Score'!J707</f>
        <v>8.746666666666666</v>
      </c>
      <c r="F118" s="2">
        <f>'Need Score'!B7</f>
        <v>9</v>
      </c>
      <c r="G118" s="2">
        <v>7</v>
      </c>
      <c r="H118" s="15">
        <f>((E118*Best_Player_Available)+(F118*Position_Need)+(G118*Colts_Fit))*10</f>
        <v>84.22666666666666</v>
      </c>
    </row>
    <row r="119" spans="1:8" ht="12.75">
      <c r="A119" s="47">
        <v>118</v>
      </c>
      <c r="B119" s="2" t="s">
        <v>845</v>
      </c>
      <c r="C119" s="2" t="s">
        <v>983</v>
      </c>
      <c r="D119" s="2" t="s">
        <v>832</v>
      </c>
      <c r="E119" s="39">
        <f>'BPA Score'!J555</f>
        <v>8.8075</v>
      </c>
      <c r="F119" s="2">
        <f>'Need Score'!B12</f>
        <v>6</v>
      </c>
      <c r="G119" s="2">
        <v>5</v>
      </c>
      <c r="H119" s="15">
        <f>((E119*Best_Player_Available)+(F119*Position_Need)+(G119*Colts_Fit))*10</f>
        <v>77.6525</v>
      </c>
    </row>
    <row r="120" spans="1:8" ht="12.75">
      <c r="A120" s="47">
        <v>119</v>
      </c>
      <c r="B120" s="2" t="s">
        <v>691</v>
      </c>
      <c r="C120" s="2" t="s">
        <v>286</v>
      </c>
      <c r="D120" s="2" t="s">
        <v>828</v>
      </c>
      <c r="E120" s="39">
        <f>'BPA Score'!J538</f>
        <v>8.7225</v>
      </c>
      <c r="F120" s="2">
        <f>'Need Score'!B5</f>
        <v>5</v>
      </c>
      <c r="G120" s="2">
        <v>7</v>
      </c>
      <c r="H120" s="15">
        <f>((E120*Best_Player_Available)+(F120*Position_Need)+(G120*Colts_Fit))*10</f>
        <v>80.05749999999999</v>
      </c>
    </row>
    <row r="121" spans="1:8" ht="12.75">
      <c r="A121" s="47">
        <v>120</v>
      </c>
      <c r="B121" s="2" t="s">
        <v>679</v>
      </c>
      <c r="C121" s="2" t="s">
        <v>971</v>
      </c>
      <c r="D121" s="2" t="s">
        <v>830</v>
      </c>
      <c r="E121" s="39">
        <f>'BPA Score'!J717</f>
        <v>8.733333333333334</v>
      </c>
      <c r="F121" s="2">
        <f>'Need Score'!B14</f>
        <v>7</v>
      </c>
      <c r="G121" s="2">
        <v>5</v>
      </c>
      <c r="H121" s="15">
        <f>((E121*Best_Player_Available)+(F121*Position_Need)+(G121*Colts_Fit))*10</f>
        <v>78.13333333333334</v>
      </c>
    </row>
    <row r="122" spans="1:8" ht="12.75">
      <c r="A122" s="47">
        <v>121</v>
      </c>
      <c r="B122" s="2" t="s">
        <v>697</v>
      </c>
      <c r="C122" s="2" t="s">
        <v>291</v>
      </c>
      <c r="D122" s="2" t="s">
        <v>830</v>
      </c>
      <c r="E122" s="39">
        <f>'BPA Score'!J677</f>
        <v>8.64</v>
      </c>
      <c r="F122" s="2">
        <f>'Need Score'!B14</f>
        <v>7</v>
      </c>
      <c r="G122" s="2">
        <v>7</v>
      </c>
      <c r="H122" s="15">
        <f>((E122*Best_Player_Available)+(F122*Position_Need)+(G122*Colts_Fit))*10</f>
        <v>81.47999999999999</v>
      </c>
    </row>
    <row r="123" spans="1:8" ht="12.75">
      <c r="A123" s="47">
        <v>122</v>
      </c>
      <c r="B123" s="2" t="s">
        <v>654</v>
      </c>
      <c r="C123" s="2" t="s">
        <v>609</v>
      </c>
      <c r="D123" s="2" t="s">
        <v>832</v>
      </c>
      <c r="E123" s="39">
        <f>'BPA Score'!J60</f>
        <v>8.756666666666666</v>
      </c>
      <c r="F123" s="2">
        <f>'Need Score'!B12</f>
        <v>6</v>
      </c>
      <c r="G123" s="2">
        <v>5</v>
      </c>
      <c r="H123" s="15">
        <f>((E123*Best_Player_Available)+(F123*Position_Need)+(G123*Colts_Fit))*10</f>
        <v>77.29666666666667</v>
      </c>
    </row>
    <row r="124" spans="1:8" ht="12.75">
      <c r="A124" s="47">
        <v>123</v>
      </c>
      <c r="B124" s="2" t="s">
        <v>660</v>
      </c>
      <c r="C124" s="2" t="s">
        <v>846</v>
      </c>
      <c r="D124" s="2" t="s">
        <v>830</v>
      </c>
      <c r="E124" s="39">
        <f>'BPA Score'!J641</f>
        <v>8.696666666666665</v>
      </c>
      <c r="F124" s="2">
        <f>'Need Score'!B14</f>
        <v>7</v>
      </c>
      <c r="G124" s="2">
        <v>5</v>
      </c>
      <c r="H124" s="15">
        <f>((E124*Best_Player_Available)+(F124*Position_Need)+(G124*Colts_Fit))*10</f>
        <v>77.87666666666665</v>
      </c>
    </row>
    <row r="125" spans="1:8" ht="12.75">
      <c r="A125" s="47">
        <v>124</v>
      </c>
      <c r="B125" s="2" t="s">
        <v>972</v>
      </c>
      <c r="C125" s="2" t="s">
        <v>607</v>
      </c>
      <c r="D125" s="2" t="s">
        <v>828</v>
      </c>
      <c r="E125" s="39">
        <f>'BPA Score'!J100</f>
        <v>8.75</v>
      </c>
      <c r="F125" s="2">
        <f>'Need Score'!B5</f>
        <v>5</v>
      </c>
      <c r="G125" s="2">
        <v>5</v>
      </c>
      <c r="H125" s="15">
        <f>((E125*Best_Player_Available)+(F125*Position_Need)+(G125*Colts_Fit))*10</f>
        <v>76.25</v>
      </c>
    </row>
    <row r="126" spans="1:8" ht="12.75">
      <c r="A126" s="47">
        <v>125</v>
      </c>
      <c r="B126" s="2" t="s">
        <v>670</v>
      </c>
      <c r="C126" s="2" t="s">
        <v>627</v>
      </c>
      <c r="D126" s="2" t="s">
        <v>833</v>
      </c>
      <c r="E126" s="39">
        <f>'BPA Score'!J622</f>
        <v>8.776666666666666</v>
      </c>
      <c r="F126" s="2">
        <f>'Need Score'!B9</f>
        <v>8</v>
      </c>
      <c r="G126" s="2">
        <v>5</v>
      </c>
      <c r="H126" s="15">
        <f>((E126*Best_Player_Available)+(F126*Position_Need)+(G126*Colts_Fit))*10</f>
        <v>79.43666666666665</v>
      </c>
    </row>
    <row r="127" spans="1:8" ht="12.75">
      <c r="A127" s="47">
        <v>126</v>
      </c>
      <c r="B127" s="2" t="s">
        <v>645</v>
      </c>
      <c r="C127" s="2" t="s">
        <v>599</v>
      </c>
      <c r="D127" s="2" t="s">
        <v>830</v>
      </c>
      <c r="E127" s="39">
        <f>'BPA Score'!J434</f>
        <v>8.665</v>
      </c>
      <c r="F127" s="2">
        <f>'Need Score'!B14</f>
        <v>7</v>
      </c>
      <c r="G127" s="2">
        <v>5</v>
      </c>
      <c r="H127" s="15">
        <f>((E127*Best_Player_Available)+(F127*Position_Need)+(G127*Colts_Fit))*10</f>
        <v>77.655</v>
      </c>
    </row>
    <row r="128" spans="1:8" ht="12.75">
      <c r="A128" s="47">
        <v>127</v>
      </c>
      <c r="B128" s="2" t="s">
        <v>656</v>
      </c>
      <c r="C128" s="2" t="s">
        <v>619</v>
      </c>
      <c r="D128" s="2" t="s">
        <v>840</v>
      </c>
      <c r="E128" s="39">
        <f>'BPA Score'!J696</f>
        <v>8.985</v>
      </c>
      <c r="F128" s="2">
        <f>'Need Score'!B11</f>
        <v>1</v>
      </c>
      <c r="G128" s="2">
        <v>5</v>
      </c>
      <c r="H128" s="15">
        <f>((E128*Best_Player_Available)+(F128*Position_Need)+(G128*Colts_Fit))*10</f>
        <v>73.895</v>
      </c>
    </row>
    <row r="129" spans="1:8" ht="12.75">
      <c r="A129" s="47">
        <v>128</v>
      </c>
      <c r="B129" s="2" t="s">
        <v>1012</v>
      </c>
      <c r="C129" s="2" t="s">
        <v>618</v>
      </c>
      <c r="D129" s="2" t="s">
        <v>828</v>
      </c>
      <c r="E129" s="39">
        <f>'BPA Score'!J378</f>
        <v>8.71</v>
      </c>
      <c r="F129" s="2">
        <f>'Need Score'!B5</f>
        <v>5</v>
      </c>
      <c r="G129" s="2">
        <v>5</v>
      </c>
      <c r="H129" s="15">
        <f>((E129*Best_Player_Available)+(F129*Position_Need)+(G129*Colts_Fit))*10</f>
        <v>75.97</v>
      </c>
    </row>
    <row r="130" spans="1:8" ht="12.75">
      <c r="A130" s="47">
        <v>129</v>
      </c>
      <c r="B130" s="2" t="s">
        <v>674</v>
      </c>
      <c r="C130" s="2" t="s">
        <v>631</v>
      </c>
      <c r="D130" s="2" t="s">
        <v>833</v>
      </c>
      <c r="E130" s="39">
        <f>'BPA Score'!J126</f>
        <v>8.7375</v>
      </c>
      <c r="F130" s="2">
        <f>'Need Score'!B9</f>
        <v>8</v>
      </c>
      <c r="G130" s="2">
        <v>5</v>
      </c>
      <c r="H130" s="15">
        <f>((E130*Best_Player_Available)+(F130*Position_Need)+(G130*Colts_Fit))*10</f>
        <v>79.1625</v>
      </c>
    </row>
    <row r="131" spans="1:8" ht="12.75">
      <c r="A131" s="47">
        <v>130</v>
      </c>
      <c r="B131" s="2" t="s">
        <v>848</v>
      </c>
      <c r="C131" s="2" t="s">
        <v>615</v>
      </c>
      <c r="D131" s="2" t="s">
        <v>841</v>
      </c>
      <c r="E131" s="39">
        <f>'BPA Score'!J278</f>
        <v>8.775</v>
      </c>
      <c r="F131" s="2">
        <f>'Need Score'!B15</f>
        <v>5</v>
      </c>
      <c r="G131" s="2">
        <v>5</v>
      </c>
      <c r="H131" s="15">
        <f>((E131*Best_Player_Available)+(F131*Position_Need)+(G131*Colts_Fit))*10</f>
        <v>76.425</v>
      </c>
    </row>
    <row r="132" spans="1:8" ht="12.75">
      <c r="A132" s="47">
        <v>131</v>
      </c>
      <c r="B132" s="2" t="s">
        <v>927</v>
      </c>
      <c r="C132" s="2" t="s">
        <v>281</v>
      </c>
      <c r="D132" s="2" t="s">
        <v>833</v>
      </c>
      <c r="E132" s="39">
        <f>'BPA Score'!J260</f>
        <v>8.71</v>
      </c>
      <c r="F132" s="2">
        <f>'Need Score'!B9</f>
        <v>8</v>
      </c>
      <c r="G132" s="2">
        <v>5</v>
      </c>
      <c r="H132" s="15">
        <f>((E132*Best_Player_Available)+(F132*Position_Need)+(G132*Colts_Fit))*10</f>
        <v>78.97</v>
      </c>
    </row>
    <row r="133" spans="1:8" ht="12.75">
      <c r="A133" s="47">
        <v>132</v>
      </c>
      <c r="B133" s="2" t="s">
        <v>713</v>
      </c>
      <c r="C133" s="2" t="s">
        <v>312</v>
      </c>
      <c r="D133" s="2" t="s">
        <v>829</v>
      </c>
      <c r="E133" s="39">
        <f>'BPA Score'!J141</f>
        <v>8.646666666666667</v>
      </c>
      <c r="F133" s="2">
        <f>'Need Score'!B7</f>
        <v>9</v>
      </c>
      <c r="G133" s="2">
        <v>5</v>
      </c>
      <c r="H133" s="15">
        <f>((E133*Best_Player_Available)+(F133*Position_Need)+(G133*Colts_Fit))*10</f>
        <v>79.52666666666667</v>
      </c>
    </row>
    <row r="134" spans="1:8" ht="12.75">
      <c r="A134" s="47">
        <v>133</v>
      </c>
      <c r="B134" s="2" t="s">
        <v>715</v>
      </c>
      <c r="C134" s="2" t="s">
        <v>565</v>
      </c>
      <c r="D134" s="2" t="s">
        <v>831</v>
      </c>
      <c r="E134" s="39">
        <f>'BPA Score'!J666</f>
        <v>8.47</v>
      </c>
      <c r="F134" s="2">
        <f>'Need Score'!B13</f>
        <v>10</v>
      </c>
      <c r="G134" s="2">
        <v>7</v>
      </c>
      <c r="H134" s="15">
        <f>((E134*Best_Player_Available)+(F134*Position_Need)+(G134*Colts_Fit))*10</f>
        <v>83.29</v>
      </c>
    </row>
    <row r="135" spans="1:8" ht="12.75">
      <c r="A135" s="47">
        <v>134</v>
      </c>
      <c r="B135" s="2" t="s">
        <v>708</v>
      </c>
      <c r="C135" s="2" t="s">
        <v>613</v>
      </c>
      <c r="D135" s="2" t="s">
        <v>830</v>
      </c>
      <c r="E135" s="39">
        <f>'BPA Score'!J282</f>
        <v>8.58</v>
      </c>
      <c r="F135" s="2">
        <f>'Need Score'!B14</f>
        <v>7</v>
      </c>
      <c r="G135" s="2">
        <v>5</v>
      </c>
      <c r="H135" s="15">
        <f>((E135*Best_Player_Available)+(F135*Position_Need)+(G135*Colts_Fit))*10</f>
        <v>77.06</v>
      </c>
    </row>
    <row r="136" spans="1:8" ht="12.75">
      <c r="A136" s="47">
        <v>135</v>
      </c>
      <c r="B136" s="2" t="s">
        <v>655</v>
      </c>
      <c r="C136" s="2" t="s">
        <v>610</v>
      </c>
      <c r="D136" s="2" t="s">
        <v>916</v>
      </c>
      <c r="E136" s="39">
        <f>'BPA Score'!J384</f>
        <v>8.676666666666666</v>
      </c>
      <c r="F136" s="2">
        <f>'Need Score'!B4</f>
        <v>4</v>
      </c>
      <c r="G136" s="2">
        <v>5</v>
      </c>
      <c r="H136" s="15">
        <f>((E136*Best_Player_Available)+(F136*Position_Need)+(G136*Colts_Fit))*10</f>
        <v>74.73666666666666</v>
      </c>
    </row>
    <row r="137" spans="1:8" ht="12.75">
      <c r="A137" s="47">
        <v>136</v>
      </c>
      <c r="B137" s="2" t="s">
        <v>681</v>
      </c>
      <c r="C137" s="2" t="s">
        <v>278</v>
      </c>
      <c r="D137" s="2" t="s">
        <v>831</v>
      </c>
      <c r="E137" s="39">
        <f>'BPA Score'!J471</f>
        <v>8.51</v>
      </c>
      <c r="F137" s="2">
        <f>'Need Score'!B13</f>
        <v>10</v>
      </c>
      <c r="G137" s="2">
        <v>5</v>
      </c>
      <c r="H137" s="15">
        <f>((E137*Best_Player_Available)+(F137*Position_Need)+(G137*Colts_Fit))*10</f>
        <v>79.57</v>
      </c>
    </row>
    <row r="138" spans="1:8" ht="12.75">
      <c r="A138" s="47">
        <v>137</v>
      </c>
      <c r="B138" s="2" t="s">
        <v>933</v>
      </c>
      <c r="C138" s="2" t="s">
        <v>988</v>
      </c>
      <c r="D138" s="2" t="s">
        <v>916</v>
      </c>
      <c r="E138" s="39">
        <f>'BPA Score'!J692</f>
        <v>8.6725</v>
      </c>
      <c r="F138" s="2">
        <f>'Need Score'!B4</f>
        <v>4</v>
      </c>
      <c r="G138" s="2">
        <v>5</v>
      </c>
      <c r="H138" s="15">
        <f>((E138*Best_Player_Available)+(F138*Position_Need)+(G138*Colts_Fit))*10</f>
        <v>74.7075</v>
      </c>
    </row>
    <row r="139" spans="1:8" ht="12.75">
      <c r="A139" s="47">
        <v>138</v>
      </c>
      <c r="B139" s="2" t="s">
        <v>884</v>
      </c>
      <c r="C139" s="2" t="s">
        <v>867</v>
      </c>
      <c r="D139" s="2" t="s">
        <v>833</v>
      </c>
      <c r="E139" s="39">
        <f>'BPA Score'!J158</f>
        <v>8.6725</v>
      </c>
      <c r="F139" s="2">
        <f>'Need Score'!B9</f>
        <v>8</v>
      </c>
      <c r="G139" s="2">
        <v>5</v>
      </c>
      <c r="H139" s="15">
        <f>((E139*Best_Player_Available)+(F139*Position_Need)+(G139*Colts_Fit))*10</f>
        <v>78.7075</v>
      </c>
    </row>
    <row r="140" spans="1:8" ht="12.75">
      <c r="A140" s="47">
        <v>139</v>
      </c>
      <c r="B140" s="2" t="s">
        <v>968</v>
      </c>
      <c r="C140" s="2" t="s">
        <v>969</v>
      </c>
      <c r="D140" s="2" t="s">
        <v>840</v>
      </c>
      <c r="E140" s="39">
        <f>'BPA Score'!J621</f>
        <v>8.82</v>
      </c>
      <c r="F140" s="2">
        <f>'Need Score'!B11</f>
        <v>1</v>
      </c>
      <c r="G140" s="2">
        <v>7</v>
      </c>
      <c r="H140" s="15">
        <f>((E140*Best_Player_Available)+(F140*Position_Need)+(G140*Colts_Fit))*10</f>
        <v>76.74</v>
      </c>
    </row>
    <row r="141" spans="1:8" ht="12.75">
      <c r="A141" s="47">
        <v>140</v>
      </c>
      <c r="B141" s="2" t="s">
        <v>690</v>
      </c>
      <c r="C141" s="2" t="s">
        <v>867</v>
      </c>
      <c r="D141" s="2" t="s">
        <v>836</v>
      </c>
      <c r="E141" s="39">
        <f>'BPA Score'!J161</f>
        <v>8.825</v>
      </c>
      <c r="F141" s="2">
        <f>'Need Score'!B10</f>
        <v>3</v>
      </c>
      <c r="G141" s="2">
        <v>5</v>
      </c>
      <c r="H141" s="15">
        <f>((E141*Best_Player_Available)+(F141*Position_Need)+(G141*Colts_Fit))*10</f>
        <v>74.77499999999999</v>
      </c>
    </row>
    <row r="142" spans="1:8" ht="12.75">
      <c r="A142" s="47">
        <v>141</v>
      </c>
      <c r="B142" s="2" t="s">
        <v>731</v>
      </c>
      <c r="C142" s="2" t="s">
        <v>906</v>
      </c>
      <c r="D142" s="2" t="s">
        <v>833</v>
      </c>
      <c r="E142" s="39">
        <f>'BPA Score'!J351</f>
        <v>8.5875</v>
      </c>
      <c r="F142" s="2">
        <f>'Need Score'!B9</f>
        <v>8</v>
      </c>
      <c r="G142" s="2">
        <v>7</v>
      </c>
      <c r="H142" s="15">
        <f>((E142*Best_Player_Available)+(F142*Position_Need)+(G142*Colts_Fit))*10</f>
        <v>82.1125</v>
      </c>
    </row>
    <row r="143" spans="1:8" ht="12.75">
      <c r="A143" s="47">
        <v>142</v>
      </c>
      <c r="B143" s="2" t="s">
        <v>843</v>
      </c>
      <c r="C143" s="2" t="s">
        <v>295</v>
      </c>
      <c r="D143" s="2" t="s">
        <v>829</v>
      </c>
      <c r="E143" s="39">
        <f>'BPA Score'!J368</f>
        <v>8.526666666666666</v>
      </c>
      <c r="F143" s="2">
        <f>'Need Score'!B7</f>
        <v>9</v>
      </c>
      <c r="G143" s="2">
        <v>7</v>
      </c>
      <c r="H143" s="15">
        <f>((E143*Best_Player_Available)+(F143*Position_Need)+(G143*Colts_Fit))*10</f>
        <v>82.68666666666667</v>
      </c>
    </row>
    <row r="144" spans="1:8" ht="12.75">
      <c r="A144" s="47">
        <v>143</v>
      </c>
      <c r="B144" s="2" t="s">
        <v>682</v>
      </c>
      <c r="C144" s="2" t="s">
        <v>279</v>
      </c>
      <c r="D144" s="2" t="s">
        <v>832</v>
      </c>
      <c r="E144" s="39">
        <f>'BPA Score'!J420</f>
        <v>8.59</v>
      </c>
      <c r="F144" s="2">
        <f>'Need Score'!B12</f>
        <v>6</v>
      </c>
      <c r="G144" s="2">
        <v>5</v>
      </c>
      <c r="H144" s="15">
        <f>((E144*Best_Player_Available)+(F144*Position_Need)+(G144*Colts_Fit))*10</f>
        <v>76.13</v>
      </c>
    </row>
    <row r="145" spans="1:8" ht="12.75">
      <c r="A145" s="47">
        <v>144</v>
      </c>
      <c r="B145" s="2" t="s">
        <v>711</v>
      </c>
      <c r="C145" s="2" t="s">
        <v>812</v>
      </c>
      <c r="D145" s="2" t="s">
        <v>916</v>
      </c>
      <c r="E145" s="39">
        <f>'BPA Score'!J10</f>
        <v>8.636666666666667</v>
      </c>
      <c r="F145" s="2">
        <f>'Need Score'!B4</f>
        <v>4</v>
      </c>
      <c r="G145" s="2">
        <v>5</v>
      </c>
      <c r="H145" s="15">
        <f>((E145*Best_Player_Available)+(F145*Position_Need)+(G145*Colts_Fit))*10</f>
        <v>74.45666666666666</v>
      </c>
    </row>
    <row r="146" spans="1:8" ht="12.75">
      <c r="A146" s="47">
        <v>145</v>
      </c>
      <c r="B146" s="2" t="s">
        <v>727</v>
      </c>
      <c r="C146" s="2" t="s">
        <v>326</v>
      </c>
      <c r="D146" s="2" t="s">
        <v>841</v>
      </c>
      <c r="E146" s="39">
        <f>'BPA Score'!J548</f>
        <v>8.6875</v>
      </c>
      <c r="F146" s="2">
        <f>'Need Score'!B15</f>
        <v>5</v>
      </c>
      <c r="G146" s="2">
        <v>5</v>
      </c>
      <c r="H146" s="15">
        <f>((E146*Best_Player_Available)+(F146*Position_Need)+(G146*Colts_Fit))*10</f>
        <v>75.8125</v>
      </c>
    </row>
    <row r="147" spans="1:8" ht="12.75">
      <c r="A147" s="47">
        <v>146</v>
      </c>
      <c r="B147" s="2" t="s">
        <v>684</v>
      </c>
      <c r="C147" s="2" t="s">
        <v>280</v>
      </c>
      <c r="D147" s="2" t="s">
        <v>832</v>
      </c>
      <c r="E147" s="39">
        <f>'BPA Score'!J194</f>
        <v>8.51</v>
      </c>
      <c r="F147" s="2">
        <f>'Need Score'!B12</f>
        <v>6</v>
      </c>
      <c r="G147" s="2">
        <v>7</v>
      </c>
      <c r="H147" s="15">
        <f>((E147*Best_Player_Available)+(F147*Position_Need)+(G147*Colts_Fit))*10</f>
        <v>79.57000000000001</v>
      </c>
    </row>
    <row r="148" spans="1:8" ht="12.75">
      <c r="A148" s="47">
        <v>147</v>
      </c>
      <c r="B148" s="2" t="s">
        <v>888</v>
      </c>
      <c r="C148" s="2" t="s">
        <v>633</v>
      </c>
      <c r="D148" s="2" t="s">
        <v>841</v>
      </c>
      <c r="E148" s="39">
        <f>'BPA Score'!J124</f>
        <v>8.676666666666666</v>
      </c>
      <c r="F148" s="2">
        <f>'Need Score'!B15</f>
        <v>5</v>
      </c>
      <c r="G148" s="2">
        <v>5</v>
      </c>
      <c r="H148" s="15">
        <f>((E148*Best_Player_Available)+(F148*Position_Need)+(G148*Colts_Fit))*10</f>
        <v>75.73666666666666</v>
      </c>
    </row>
    <row r="149" spans="1:8" ht="12.75">
      <c r="A149" s="47">
        <v>148</v>
      </c>
      <c r="B149" s="2" t="s">
        <v>696</v>
      </c>
      <c r="C149" s="2" t="s">
        <v>290</v>
      </c>
      <c r="D149" s="2" t="s">
        <v>831</v>
      </c>
      <c r="E149" s="39">
        <f>'BPA Score'!J706</f>
        <v>8.393333333333334</v>
      </c>
      <c r="F149" s="2">
        <f>'Need Score'!B13</f>
        <v>10</v>
      </c>
      <c r="G149" s="2">
        <v>7</v>
      </c>
      <c r="H149" s="15">
        <f>((E149*Best_Player_Available)+(F149*Position_Need)+(G149*Colts_Fit))*10</f>
        <v>82.75333333333334</v>
      </c>
    </row>
    <row r="150" spans="1:8" ht="12.75">
      <c r="A150" s="47">
        <v>149</v>
      </c>
      <c r="B150" s="2" t="s">
        <v>736</v>
      </c>
      <c r="C150" s="2" t="s">
        <v>333</v>
      </c>
      <c r="D150" s="2" t="s">
        <v>830</v>
      </c>
      <c r="E150" s="39">
        <f>'BPA Score'!J494</f>
        <v>8.4475</v>
      </c>
      <c r="F150" s="2">
        <f>'Need Score'!B14</f>
        <v>7</v>
      </c>
      <c r="G150" s="2">
        <v>7</v>
      </c>
      <c r="H150" s="15">
        <f>((E150*Best_Player_Available)+(F150*Position_Need)+(G150*Colts_Fit))*10</f>
        <v>80.1325</v>
      </c>
    </row>
    <row r="151" spans="1:8" ht="12.75">
      <c r="A151" s="47">
        <v>150</v>
      </c>
      <c r="B151" s="2" t="s">
        <v>876</v>
      </c>
      <c r="C151" s="2" t="s">
        <v>301</v>
      </c>
      <c r="D151" s="2" t="s">
        <v>830</v>
      </c>
      <c r="E151" s="39">
        <f>'BPA Score'!J712</f>
        <v>8.5</v>
      </c>
      <c r="F151" s="2">
        <f>'Need Score'!B14</f>
        <v>7</v>
      </c>
      <c r="G151" s="2">
        <v>5</v>
      </c>
      <c r="H151" s="15">
        <f>((E151*Best_Player_Available)+(F151*Position_Need)+(G151*Colts_Fit))*10</f>
        <v>76.5</v>
      </c>
    </row>
    <row r="152" spans="1:8" ht="12.75">
      <c r="A152" s="47">
        <v>151</v>
      </c>
      <c r="B152" s="2" t="s">
        <v>673</v>
      </c>
      <c r="C152" s="2" t="s">
        <v>629</v>
      </c>
      <c r="D152" s="2" t="s">
        <v>916</v>
      </c>
      <c r="E152" s="39">
        <f>'BPA Score'!J264</f>
        <v>8.5425</v>
      </c>
      <c r="F152" s="2">
        <f>'Need Score'!B4</f>
        <v>4</v>
      </c>
      <c r="G152" s="2">
        <v>7</v>
      </c>
      <c r="H152" s="15">
        <f>((E152*Best_Player_Available)+(F152*Position_Need)+(G152*Colts_Fit))*10</f>
        <v>77.79750000000001</v>
      </c>
    </row>
    <row r="153" spans="1:8" ht="12.75">
      <c r="A153" s="47">
        <v>152</v>
      </c>
      <c r="B153" s="2" t="s">
        <v>694</v>
      </c>
      <c r="C153" s="2" t="s">
        <v>289</v>
      </c>
      <c r="D153" s="2" t="s">
        <v>832</v>
      </c>
      <c r="E153" s="39">
        <f>'BPA Score'!J458</f>
        <v>8.553333333333335</v>
      </c>
      <c r="F153" s="2">
        <f>'Need Score'!B12</f>
        <v>6</v>
      </c>
      <c r="G153" s="2">
        <v>5</v>
      </c>
      <c r="H153" s="15">
        <f>((E153*Best_Player_Available)+(F153*Position_Need)+(G153*Colts_Fit))*10</f>
        <v>75.87333333333333</v>
      </c>
    </row>
    <row r="154" spans="1:8" ht="12.75">
      <c r="A154" s="47">
        <v>153</v>
      </c>
      <c r="B154" s="2" t="s">
        <v>738</v>
      </c>
      <c r="C154" s="2" t="s">
        <v>938</v>
      </c>
      <c r="D154" s="2" t="s">
        <v>829</v>
      </c>
      <c r="E154" s="39">
        <f>'BPA Score'!J97</f>
        <v>8.5525</v>
      </c>
      <c r="F154" s="2">
        <f>'Need Score'!B7</f>
        <v>9</v>
      </c>
      <c r="G154" s="2">
        <v>5</v>
      </c>
      <c r="H154" s="15">
        <f>((E154*Best_Player_Available)+(F154*Position_Need)+(G154*Colts_Fit))*10</f>
        <v>78.8675</v>
      </c>
    </row>
    <row r="155" spans="1:8" ht="12.75">
      <c r="A155" s="47">
        <v>154</v>
      </c>
      <c r="B155" s="2" t="s">
        <v>668</v>
      </c>
      <c r="C155" s="2" t="s">
        <v>703</v>
      </c>
      <c r="D155" s="2" t="s">
        <v>838</v>
      </c>
      <c r="E155" s="39">
        <f>'BPA Score'!J568</f>
        <v>8.64</v>
      </c>
      <c r="F155" s="2">
        <f>'Need Score'!B6</f>
        <v>3</v>
      </c>
      <c r="G155" s="2">
        <v>7</v>
      </c>
      <c r="H155" s="15">
        <f>((E155*Best_Player_Available)+(F155*Position_Need)+(G155*Colts_Fit))*10</f>
        <v>77.48</v>
      </c>
    </row>
    <row r="156" spans="1:8" ht="12.75">
      <c r="A156" s="47">
        <v>155</v>
      </c>
      <c r="B156" s="2" t="s">
        <v>845</v>
      </c>
      <c r="C156" s="2" t="s">
        <v>277</v>
      </c>
      <c r="D156" s="2" t="s">
        <v>828</v>
      </c>
      <c r="E156" s="39">
        <f>'BPA Score'!J716</f>
        <v>8.535</v>
      </c>
      <c r="F156" s="2">
        <f>'Need Score'!B5</f>
        <v>5</v>
      </c>
      <c r="G156" s="2">
        <v>5</v>
      </c>
      <c r="H156" s="15">
        <f>((E156*Best_Player_Available)+(F156*Position_Need)+(G156*Colts_Fit))*10</f>
        <v>74.745</v>
      </c>
    </row>
    <row r="157" spans="1:8" ht="12.75">
      <c r="A157" s="47">
        <v>156</v>
      </c>
      <c r="B157" s="2" t="s">
        <v>929</v>
      </c>
      <c r="C157" s="2" t="s">
        <v>634</v>
      </c>
      <c r="D157" s="2" t="s">
        <v>829</v>
      </c>
      <c r="E157" s="39">
        <f>'BPA Score'!J459</f>
        <v>8.456666666666667</v>
      </c>
      <c r="F157" s="2">
        <f>'Need Score'!B7</f>
        <v>9</v>
      </c>
      <c r="G157" s="2">
        <v>7</v>
      </c>
      <c r="H157" s="15">
        <f>((E157*Best_Player_Available)+(F157*Position_Need)+(G157*Colts_Fit))*10</f>
        <v>82.19666666666667</v>
      </c>
    </row>
    <row r="158" spans="1:8" ht="12.75">
      <c r="A158" s="47">
        <v>157</v>
      </c>
      <c r="B158" s="2" t="s">
        <v>693</v>
      </c>
      <c r="C158" s="2" t="s">
        <v>288</v>
      </c>
      <c r="D158" s="2" t="s">
        <v>838</v>
      </c>
      <c r="E158" s="39">
        <f>'BPA Score'!J489</f>
        <v>8.68</v>
      </c>
      <c r="F158" s="2">
        <f>'Need Score'!B6</f>
        <v>3</v>
      </c>
      <c r="G158" s="2">
        <v>5</v>
      </c>
      <c r="H158" s="15">
        <f>((E158*Best_Player_Available)+(F158*Position_Need)+(G158*Colts_Fit))*10</f>
        <v>73.75999999999999</v>
      </c>
    </row>
    <row r="159" spans="1:8" ht="12.75">
      <c r="A159" s="47">
        <v>158</v>
      </c>
      <c r="B159" s="2" t="s">
        <v>856</v>
      </c>
      <c r="C159" s="2" t="s">
        <v>630</v>
      </c>
      <c r="D159" s="2" t="s">
        <v>830</v>
      </c>
      <c r="E159" s="39">
        <f>'BPA Score'!J319</f>
        <v>8.46</v>
      </c>
      <c r="F159" s="2">
        <f>'Need Score'!B14</f>
        <v>7</v>
      </c>
      <c r="G159" s="2">
        <v>5</v>
      </c>
      <c r="H159" s="15">
        <f>((E159*Best_Player_Available)+(F159*Position_Need)+(G159*Colts_Fit))*10</f>
        <v>76.22000000000001</v>
      </c>
    </row>
    <row r="160" spans="1:8" ht="12.75">
      <c r="A160" s="47">
        <v>159</v>
      </c>
      <c r="B160" s="2" t="s">
        <v>669</v>
      </c>
      <c r="C160" s="2" t="s">
        <v>626</v>
      </c>
      <c r="D160" s="2" t="s">
        <v>828</v>
      </c>
      <c r="E160" s="39">
        <f>'BPA Score'!J700</f>
        <v>8.5075</v>
      </c>
      <c r="F160" s="2">
        <f>'Need Score'!B5</f>
        <v>5</v>
      </c>
      <c r="G160" s="2">
        <v>5</v>
      </c>
      <c r="H160" s="15">
        <f>((E160*Best_Player_Available)+(F160*Position_Need)+(G160*Colts_Fit))*10</f>
        <v>74.5525</v>
      </c>
    </row>
    <row r="161" spans="1:8" ht="12.75">
      <c r="A161" s="47">
        <v>160</v>
      </c>
      <c r="B161" s="2" t="s">
        <v>653</v>
      </c>
      <c r="C161" s="2" t="s">
        <v>924</v>
      </c>
      <c r="D161" s="2" t="s">
        <v>840</v>
      </c>
      <c r="E161" s="39">
        <f>'BPA Score'!J483</f>
        <v>8.713333333333333</v>
      </c>
      <c r="F161" s="2">
        <f>'Need Score'!B11</f>
        <v>1</v>
      </c>
      <c r="G161" s="2">
        <v>7</v>
      </c>
      <c r="H161" s="15">
        <f>((E161*Best_Player_Available)+(F161*Position_Need)+(G161*Colts_Fit))*10</f>
        <v>75.99333333333333</v>
      </c>
    </row>
    <row r="162" spans="1:8" ht="12.75">
      <c r="A162" s="47">
        <v>161</v>
      </c>
      <c r="B162" s="2" t="s">
        <v>856</v>
      </c>
      <c r="C162" s="2" t="s">
        <v>294</v>
      </c>
      <c r="D162" s="2" t="s">
        <v>829</v>
      </c>
      <c r="E162" s="39">
        <f>'BPA Score'!J248</f>
        <v>8.4975</v>
      </c>
      <c r="F162" s="2">
        <f>'Need Score'!B7</f>
        <v>9</v>
      </c>
      <c r="G162" s="2">
        <v>5</v>
      </c>
      <c r="H162" s="15">
        <f>((E162*Best_Player_Available)+(F162*Position_Need)+(G162*Colts_Fit))*10</f>
        <v>78.4825</v>
      </c>
    </row>
    <row r="163" spans="1:8" ht="12.75">
      <c r="A163" s="47">
        <v>162</v>
      </c>
      <c r="B163" s="2" t="s">
        <v>671</v>
      </c>
      <c r="C163" s="2" t="s">
        <v>903</v>
      </c>
      <c r="D163" s="2" t="s">
        <v>841</v>
      </c>
      <c r="E163" s="39">
        <f>'BPA Score'!J136</f>
        <v>8.586666666666666</v>
      </c>
      <c r="F163" s="2">
        <f>'Need Score'!B15</f>
        <v>5</v>
      </c>
      <c r="G163" s="2">
        <v>5</v>
      </c>
      <c r="H163" s="15">
        <f>((E163*Best_Player_Available)+(F163*Position_Need)+(G163*Colts_Fit))*10</f>
        <v>75.10666666666665</v>
      </c>
    </row>
    <row r="164" spans="1:8" ht="12.75">
      <c r="A164" s="47">
        <v>163</v>
      </c>
      <c r="B164" s="2" t="s">
        <v>692</v>
      </c>
      <c r="C164" s="2" t="s">
        <v>287</v>
      </c>
      <c r="D164" s="2" t="s">
        <v>830</v>
      </c>
      <c r="E164" s="39">
        <f>'BPA Score'!J675</f>
        <v>8.42</v>
      </c>
      <c r="F164" s="2">
        <f>'Need Score'!B14</f>
        <v>7</v>
      </c>
      <c r="G164" s="2">
        <v>5</v>
      </c>
      <c r="H164" s="15">
        <f>((E164*Best_Player_Available)+(F164*Position_Need)+(G164*Colts_Fit))*10</f>
        <v>75.94</v>
      </c>
    </row>
    <row r="165" spans="1:8" ht="12.75">
      <c r="A165" s="47">
        <v>164</v>
      </c>
      <c r="B165" s="2" t="s">
        <v>722</v>
      </c>
      <c r="C165" s="2" t="s">
        <v>320</v>
      </c>
      <c r="D165" s="2" t="s">
        <v>831</v>
      </c>
      <c r="E165" s="39">
        <f>'BPA Score'!J325</f>
        <v>8.36</v>
      </c>
      <c r="F165" s="2">
        <f>'Need Score'!B13</f>
        <v>10</v>
      </c>
      <c r="G165" s="2">
        <v>5</v>
      </c>
      <c r="H165" s="15">
        <f>((E165*Best_Player_Available)+(F165*Position_Need)+(G165*Colts_Fit))*10</f>
        <v>78.52</v>
      </c>
    </row>
    <row r="166" spans="1:8" ht="12.75">
      <c r="A166" s="47">
        <v>165</v>
      </c>
      <c r="B166" s="2" t="s">
        <v>79</v>
      </c>
      <c r="C166" s="2" t="s">
        <v>636</v>
      </c>
      <c r="D166" s="2" t="s">
        <v>836</v>
      </c>
      <c r="E166" s="39">
        <f>'BPA Score'!J746</f>
        <v>8.62</v>
      </c>
      <c r="F166" s="2">
        <f>'Need Score'!B10</f>
        <v>3</v>
      </c>
      <c r="G166" s="2">
        <v>7</v>
      </c>
      <c r="H166" s="15">
        <f>((E166*Best_Player_Available)+(F166*Position_Need)+(G166*Colts_Fit))*10</f>
        <v>77.33999999999999</v>
      </c>
    </row>
    <row r="167" spans="1:8" ht="12.75">
      <c r="A167" s="47">
        <v>166</v>
      </c>
      <c r="B167" s="2" t="s">
        <v>683</v>
      </c>
      <c r="C167" s="2" t="s">
        <v>87</v>
      </c>
      <c r="D167" s="2" t="s">
        <v>831</v>
      </c>
      <c r="E167" s="39">
        <f>'BPA Score'!J392</f>
        <v>8.3325</v>
      </c>
      <c r="F167" s="2">
        <f>'Need Score'!B13</f>
        <v>10</v>
      </c>
      <c r="G167" s="2">
        <v>5</v>
      </c>
      <c r="H167" s="15">
        <f>((E167*Best_Player_Available)+(F167*Position_Need)+(G167*Colts_Fit))*10</f>
        <v>78.32749999999999</v>
      </c>
    </row>
    <row r="168" spans="1:8" ht="12.75">
      <c r="A168" s="47">
        <v>167</v>
      </c>
      <c r="B168" s="2" t="s">
        <v>856</v>
      </c>
      <c r="C168" s="2" t="s">
        <v>991</v>
      </c>
      <c r="D168" s="2" t="s">
        <v>840</v>
      </c>
      <c r="E168" s="39">
        <f>'BPA Score'!J726</f>
        <v>8.6675</v>
      </c>
      <c r="F168" s="2">
        <f>'Need Score'!B11</f>
        <v>1</v>
      </c>
      <c r="G168" s="2">
        <v>5</v>
      </c>
      <c r="H168" s="15">
        <f>((E168*Best_Player_Available)+(F168*Position_Need)+(G168*Colts_Fit))*10</f>
        <v>71.67249999999999</v>
      </c>
    </row>
    <row r="169" spans="1:8" ht="12.75">
      <c r="A169" s="47">
        <v>168</v>
      </c>
      <c r="B169" s="2" t="s">
        <v>695</v>
      </c>
      <c r="C169" s="2" t="s">
        <v>613</v>
      </c>
      <c r="D169" s="2" t="s">
        <v>832</v>
      </c>
      <c r="E169" s="39">
        <f>'BPA Score'!J285</f>
        <v>8.395</v>
      </c>
      <c r="F169" s="2">
        <f>'Need Score'!B12</f>
        <v>6</v>
      </c>
      <c r="G169" s="2">
        <v>5</v>
      </c>
      <c r="H169" s="15">
        <f>((E169*Best_Player_Available)+(F169*Position_Need)+(G169*Colts_Fit))*10</f>
        <v>74.765</v>
      </c>
    </row>
    <row r="170" spans="1:8" ht="12.75">
      <c r="A170" s="47">
        <v>169</v>
      </c>
      <c r="B170" s="2" t="s">
        <v>650</v>
      </c>
      <c r="C170" s="2" t="s">
        <v>600</v>
      </c>
      <c r="D170" s="2" t="s">
        <v>828</v>
      </c>
      <c r="E170" s="39">
        <f>'BPA Score'!J400</f>
        <v>8.385</v>
      </c>
      <c r="F170" s="2">
        <f>'Need Score'!B5</f>
        <v>5</v>
      </c>
      <c r="G170" s="2">
        <v>5</v>
      </c>
      <c r="H170" s="15">
        <f>((E170*Best_Player_Available)+(F170*Position_Need)+(G170*Colts_Fit))*10</f>
        <v>73.695</v>
      </c>
    </row>
    <row r="171" spans="1:8" ht="12.75">
      <c r="A171" s="47">
        <v>170</v>
      </c>
      <c r="B171" s="2" t="s">
        <v>701</v>
      </c>
      <c r="C171" s="2" t="s">
        <v>298</v>
      </c>
      <c r="D171" s="2" t="s">
        <v>832</v>
      </c>
      <c r="E171" s="39">
        <f>'BPA Score'!J364</f>
        <v>8.383333333333333</v>
      </c>
      <c r="F171" s="2">
        <f>'Need Score'!B12</f>
        <v>6</v>
      </c>
      <c r="G171" s="2">
        <v>5</v>
      </c>
      <c r="H171" s="15">
        <f>((E171*Best_Player_Available)+(F171*Position_Need)+(G171*Colts_Fit))*10</f>
        <v>74.68333333333332</v>
      </c>
    </row>
    <row r="172" spans="1:8" ht="12.75">
      <c r="A172" s="47">
        <v>171</v>
      </c>
      <c r="B172" s="2" t="s">
        <v>685</v>
      </c>
      <c r="C172" s="2" t="s">
        <v>282</v>
      </c>
      <c r="D172" s="2" t="s">
        <v>837</v>
      </c>
      <c r="E172" s="39">
        <f>'BPA Score'!J623</f>
        <v>8.41</v>
      </c>
      <c r="F172" s="2">
        <f>'Need Score'!B3</f>
        <v>4</v>
      </c>
      <c r="G172" s="2">
        <v>5</v>
      </c>
      <c r="H172" s="15">
        <f>((E172*Best_Player_Available)+(F172*Position_Need)+(G172*Colts_Fit))*10</f>
        <v>72.87</v>
      </c>
    </row>
    <row r="173" spans="1:8" ht="12.75">
      <c r="A173" s="47">
        <v>172</v>
      </c>
      <c r="B173" s="2" t="s">
        <v>764</v>
      </c>
      <c r="C173" s="2" t="s">
        <v>75</v>
      </c>
      <c r="D173" s="2" t="s">
        <v>916</v>
      </c>
      <c r="E173" s="39">
        <f>'BPA Score'!J214</f>
        <v>8.41</v>
      </c>
      <c r="F173" s="2">
        <f>'Need Score'!B4</f>
        <v>4</v>
      </c>
      <c r="G173" s="2">
        <v>5</v>
      </c>
      <c r="H173" s="15">
        <f>((E173*Best_Player_Available)+(F173*Position_Need)+(G173*Colts_Fit))*10</f>
        <v>72.87</v>
      </c>
    </row>
    <row r="174" spans="1:8" ht="12.75">
      <c r="A174" s="47">
        <v>173</v>
      </c>
      <c r="B174" s="2" t="s">
        <v>721</v>
      </c>
      <c r="C174" s="2" t="s">
        <v>319</v>
      </c>
      <c r="D174" s="2" t="s">
        <v>829</v>
      </c>
      <c r="E174" s="39">
        <f>'BPA Score'!J227</f>
        <v>8.353333333333333</v>
      </c>
      <c r="F174" s="2">
        <f>'Need Score'!B7</f>
        <v>9</v>
      </c>
      <c r="G174" s="2">
        <v>5</v>
      </c>
      <c r="H174" s="15">
        <f>((E174*Best_Player_Available)+(F174*Position_Need)+(G174*Colts_Fit))*10</f>
        <v>77.47333333333333</v>
      </c>
    </row>
    <row r="175" spans="1:8" ht="12.75">
      <c r="A175" s="47">
        <v>174</v>
      </c>
      <c r="B175" s="2" t="s">
        <v>712</v>
      </c>
      <c r="C175" s="2" t="s">
        <v>906</v>
      </c>
      <c r="D175" s="2" t="s">
        <v>833</v>
      </c>
      <c r="E175" s="39">
        <f>'BPA Score'!J350</f>
        <v>8.395</v>
      </c>
      <c r="F175" s="2">
        <f>'Need Score'!B9</f>
        <v>8</v>
      </c>
      <c r="G175" s="2">
        <v>5</v>
      </c>
      <c r="H175" s="15">
        <f>((E175*Best_Player_Available)+(F175*Position_Need)+(G175*Colts_Fit))*10</f>
        <v>76.76499999999999</v>
      </c>
    </row>
    <row r="176" spans="1:8" ht="12.75">
      <c r="A176" s="47">
        <v>175</v>
      </c>
      <c r="B176" s="2" t="s">
        <v>680</v>
      </c>
      <c r="C176" s="2" t="s">
        <v>944</v>
      </c>
      <c r="D176" s="2" t="s">
        <v>841</v>
      </c>
      <c r="E176" s="39">
        <f>'BPA Score'!J265</f>
        <v>8.445</v>
      </c>
      <c r="F176" s="2">
        <f>'Need Score'!B15</f>
        <v>5</v>
      </c>
      <c r="G176" s="2">
        <v>5</v>
      </c>
      <c r="H176" s="15">
        <f>((E176*Best_Player_Available)+(F176*Position_Need)+(G176*Colts_Fit))*10</f>
        <v>74.11500000000001</v>
      </c>
    </row>
    <row r="177" spans="1:8" ht="12.75">
      <c r="A177" s="47">
        <v>176</v>
      </c>
      <c r="B177" s="2" t="s">
        <v>907</v>
      </c>
      <c r="C177" s="2" t="s">
        <v>300</v>
      </c>
      <c r="D177" s="2" t="s">
        <v>829</v>
      </c>
      <c r="E177" s="39">
        <f>'BPA Score'!J541</f>
        <v>8.265</v>
      </c>
      <c r="F177" s="2">
        <f>'Need Score'!B7</f>
        <v>9</v>
      </c>
      <c r="G177" s="2">
        <v>7</v>
      </c>
      <c r="H177" s="15">
        <f>((E177*Best_Player_Available)+(F177*Position_Need)+(G177*Colts_Fit))*10</f>
        <v>80.85499999999999</v>
      </c>
    </row>
    <row r="178" spans="1:8" ht="12.75">
      <c r="A178" s="47">
        <v>177</v>
      </c>
      <c r="B178" s="2" t="s">
        <v>665</v>
      </c>
      <c r="C178" s="2" t="s">
        <v>621</v>
      </c>
      <c r="D178" s="2" t="s">
        <v>841</v>
      </c>
      <c r="E178" s="39">
        <f>'BPA Score'!J649</f>
        <v>8.415</v>
      </c>
      <c r="F178" s="2">
        <f>'Need Score'!B15</f>
        <v>5</v>
      </c>
      <c r="G178" s="2">
        <v>5</v>
      </c>
      <c r="H178" s="15">
        <f>((E178*Best_Player_Available)+(F178*Position_Need)+(G178*Colts_Fit))*10</f>
        <v>73.905</v>
      </c>
    </row>
    <row r="179" spans="1:8" ht="12.75">
      <c r="A179" s="47">
        <v>178</v>
      </c>
      <c r="B179" s="2" t="s">
        <v>700</v>
      </c>
      <c r="C179" s="2" t="s">
        <v>297</v>
      </c>
      <c r="D179" s="2" t="s">
        <v>831</v>
      </c>
      <c r="E179" s="39">
        <f>'BPA Score'!J453</f>
        <v>8.166666666666666</v>
      </c>
      <c r="F179" s="2">
        <f>'Need Score'!B13</f>
        <v>10</v>
      </c>
      <c r="G179" s="2">
        <v>5</v>
      </c>
      <c r="H179" s="15">
        <f>((E179*Best_Player_Available)+(F179*Position_Need)+(G179*Colts_Fit))*10</f>
        <v>77.16666666666666</v>
      </c>
    </row>
    <row r="180" spans="1:8" ht="12.75">
      <c r="A180" s="47">
        <v>179</v>
      </c>
      <c r="B180" s="2" t="s">
        <v>699</v>
      </c>
      <c r="C180" s="2" t="s">
        <v>296</v>
      </c>
      <c r="D180" s="2" t="s">
        <v>841</v>
      </c>
      <c r="E180" s="39">
        <f>'BPA Score'!J725</f>
        <v>8.383333333333333</v>
      </c>
      <c r="F180" s="2">
        <f>'Need Score'!B15</f>
        <v>5</v>
      </c>
      <c r="G180" s="2">
        <v>5</v>
      </c>
      <c r="H180" s="15">
        <f>((E180*Best_Player_Available)+(F180*Position_Need)+(G180*Colts_Fit))*10</f>
        <v>73.68333333333332</v>
      </c>
    </row>
    <row r="181" spans="1:8" ht="12.75">
      <c r="A181" s="47">
        <v>180</v>
      </c>
      <c r="B181" s="2" t="s">
        <v>689</v>
      </c>
      <c r="C181" s="2" t="s">
        <v>285</v>
      </c>
      <c r="D181" s="2" t="s">
        <v>828</v>
      </c>
      <c r="E181" s="39">
        <f>'BPA Score'!J35</f>
        <v>8.26</v>
      </c>
      <c r="F181" s="2">
        <f>'Need Score'!B5</f>
        <v>5</v>
      </c>
      <c r="G181" s="2">
        <v>5</v>
      </c>
      <c r="H181" s="15">
        <f>((E181*Best_Player_Available)+(F181*Position_Need)+(G181*Colts_Fit))*10</f>
        <v>72.82</v>
      </c>
    </row>
    <row r="182" spans="1:8" ht="12.75">
      <c r="A182" s="47">
        <v>181</v>
      </c>
      <c r="B182" s="2" t="s">
        <v>995</v>
      </c>
      <c r="C182" s="2" t="s">
        <v>906</v>
      </c>
      <c r="D182" s="2" t="s">
        <v>830</v>
      </c>
      <c r="E182" s="39">
        <f>'BPA Score'!J347</f>
        <v>8.203333333333333</v>
      </c>
      <c r="F182" s="2">
        <f>'Need Score'!B14</f>
        <v>7</v>
      </c>
      <c r="G182" s="2">
        <v>5</v>
      </c>
      <c r="H182" s="15">
        <f>((E182*Best_Player_Available)+(F182*Position_Need)+(G182*Colts_Fit))*10</f>
        <v>74.42333333333333</v>
      </c>
    </row>
    <row r="183" spans="1:8" ht="12.75">
      <c r="A183" s="47">
        <v>182</v>
      </c>
      <c r="B183" s="2" t="s">
        <v>961</v>
      </c>
      <c r="C183" s="2" t="s">
        <v>908</v>
      </c>
      <c r="D183" s="2" t="s">
        <v>829</v>
      </c>
      <c r="E183" s="39">
        <f>'BPA Score'!J92</f>
        <v>8.186666666666666</v>
      </c>
      <c r="F183" s="2">
        <f>'Need Score'!B7</f>
        <v>9</v>
      </c>
      <c r="G183" s="2">
        <v>7</v>
      </c>
      <c r="H183" s="15">
        <f>((E183*Best_Player_Available)+(F183*Position_Need)+(G183*Colts_Fit))*10</f>
        <v>80.30666666666664</v>
      </c>
    </row>
    <row r="184" spans="1:8" ht="12.75">
      <c r="A184" s="47">
        <v>183</v>
      </c>
      <c r="B184" s="2" t="s">
        <v>848</v>
      </c>
      <c r="C184" s="2" t="s">
        <v>292</v>
      </c>
      <c r="D184" s="2" t="s">
        <v>840</v>
      </c>
      <c r="E184" s="39">
        <f>'BPA Score'!J39</f>
        <v>8.453333333333333</v>
      </c>
      <c r="F184" s="2">
        <f>'Need Score'!B11</f>
        <v>1</v>
      </c>
      <c r="G184" s="2">
        <v>7</v>
      </c>
      <c r="H184" s="15">
        <f>((E184*Best_Player_Available)+(F184*Position_Need)+(G184*Colts_Fit))*10</f>
        <v>74.17333333333333</v>
      </c>
    </row>
    <row r="185" spans="1:8" ht="12.75">
      <c r="A185" s="47">
        <v>184</v>
      </c>
      <c r="B185" s="2" t="s">
        <v>676</v>
      </c>
      <c r="C185" s="2" t="s">
        <v>983</v>
      </c>
      <c r="D185" s="2" t="s">
        <v>838</v>
      </c>
      <c r="E185" s="39">
        <f>'BPA Score'!J556</f>
        <v>8.405</v>
      </c>
      <c r="F185" s="2">
        <f>'Need Score'!B6</f>
        <v>3</v>
      </c>
      <c r="G185" s="2">
        <v>5</v>
      </c>
      <c r="H185" s="15">
        <f>((E185*Best_Player_Available)+(F185*Position_Need)+(G185*Colts_Fit))*10</f>
        <v>71.83499999999998</v>
      </c>
    </row>
    <row r="186" spans="1:8" ht="12.75">
      <c r="A186" s="47">
        <v>185</v>
      </c>
      <c r="B186" s="2" t="s">
        <v>686</v>
      </c>
      <c r="C186" s="2" t="s">
        <v>283</v>
      </c>
      <c r="D186" s="2" t="s">
        <v>829</v>
      </c>
      <c r="E186" s="39">
        <f>'BPA Score'!J377</f>
        <v>8.235</v>
      </c>
      <c r="F186" s="2">
        <f>'Need Score'!B7</f>
        <v>9</v>
      </c>
      <c r="G186" s="2">
        <v>5</v>
      </c>
      <c r="H186" s="15">
        <f>((E186*Best_Player_Available)+(F186*Position_Need)+(G186*Colts_Fit))*10</f>
        <v>76.645</v>
      </c>
    </row>
    <row r="187" spans="1:8" ht="12.75">
      <c r="A187" s="47">
        <v>186</v>
      </c>
      <c r="B187" s="2" t="s">
        <v>863</v>
      </c>
      <c r="C187" s="2" t="s">
        <v>303</v>
      </c>
      <c r="D187" s="2" t="s">
        <v>828</v>
      </c>
      <c r="E187" s="39">
        <f>'BPA Score'!J49</f>
        <v>8.2075</v>
      </c>
      <c r="F187" s="2">
        <f>'Need Score'!B5</f>
        <v>5</v>
      </c>
      <c r="G187" s="2">
        <v>5</v>
      </c>
      <c r="H187" s="15">
        <f>((E187*Best_Player_Available)+(F187*Position_Need)+(G187*Colts_Fit))*10</f>
        <v>72.4525</v>
      </c>
    </row>
    <row r="188" spans="1:8" ht="12.75">
      <c r="A188" s="47">
        <v>187</v>
      </c>
      <c r="B188" s="2" t="s">
        <v>888</v>
      </c>
      <c r="C188" s="2" t="s">
        <v>311</v>
      </c>
      <c r="D188" s="2" t="s">
        <v>831</v>
      </c>
      <c r="E188" s="39">
        <f>'BPA Score'!J23</f>
        <v>8.016666666666666</v>
      </c>
      <c r="F188" s="2">
        <f>'Need Score'!B13</f>
        <v>10</v>
      </c>
      <c r="G188" s="2">
        <v>7</v>
      </c>
      <c r="H188" s="15">
        <f>((E188*Best_Player_Available)+(F188*Position_Need)+(G188*Colts_Fit))*10</f>
        <v>80.11666666666665</v>
      </c>
    </row>
    <row r="189" spans="1:8" ht="12.75">
      <c r="A189" s="47">
        <v>188</v>
      </c>
      <c r="B189" s="2" t="s">
        <v>723</v>
      </c>
      <c r="C189" s="2" t="s">
        <v>321</v>
      </c>
      <c r="D189" s="2" t="s">
        <v>830</v>
      </c>
      <c r="E189" s="39">
        <f>'BPA Score'!J87</f>
        <v>8.065</v>
      </c>
      <c r="F189" s="2">
        <f>'Need Score'!B14</f>
        <v>7</v>
      </c>
      <c r="G189" s="2">
        <v>7</v>
      </c>
      <c r="H189" s="15">
        <f>((E189*Best_Player_Available)+(F189*Position_Need)+(G189*Colts_Fit))*10</f>
        <v>77.455</v>
      </c>
    </row>
    <row r="190" spans="1:8" ht="12.75">
      <c r="A190" s="47">
        <v>189</v>
      </c>
      <c r="B190" s="2" t="s">
        <v>683</v>
      </c>
      <c r="C190" s="2" t="s">
        <v>369</v>
      </c>
      <c r="D190" s="2" t="s">
        <v>829</v>
      </c>
      <c r="E190" s="39">
        <f>'BPA Score'!J654</f>
        <v>8.176666666666666</v>
      </c>
      <c r="F190" s="2">
        <f>'Need Score'!B7</f>
        <v>9</v>
      </c>
      <c r="G190" s="2">
        <v>5</v>
      </c>
      <c r="H190" s="15">
        <f>((E190*Best_Player_Available)+(F190*Position_Need)+(G190*Colts_Fit))*10</f>
        <v>76.23666666666666</v>
      </c>
    </row>
    <row r="191" spans="1:8" ht="12.75">
      <c r="A191" s="47">
        <v>190</v>
      </c>
      <c r="B191" s="2" t="s">
        <v>773</v>
      </c>
      <c r="C191" s="2" t="s">
        <v>668</v>
      </c>
      <c r="D191" s="2" t="s">
        <v>831</v>
      </c>
      <c r="E191" s="39">
        <f>'BPA Score'!J584</f>
        <v>8.04</v>
      </c>
      <c r="F191" s="2">
        <f>'Need Score'!B13</f>
        <v>10</v>
      </c>
      <c r="G191" s="2">
        <v>5</v>
      </c>
      <c r="H191" s="15">
        <f>((E191*Best_Player_Available)+(F191*Position_Need)+(G191*Colts_Fit))*10</f>
        <v>76.27999999999999</v>
      </c>
    </row>
    <row r="192" spans="1:8" ht="12.75">
      <c r="A192" s="47">
        <v>191</v>
      </c>
      <c r="B192" s="2" t="s">
        <v>750</v>
      </c>
      <c r="C192" s="2" t="s">
        <v>319</v>
      </c>
      <c r="D192" s="2" t="s">
        <v>833</v>
      </c>
      <c r="E192" s="39">
        <f>'BPA Score'!J226</f>
        <v>8.12</v>
      </c>
      <c r="F192" s="2">
        <f>'Need Score'!B9</f>
        <v>8</v>
      </c>
      <c r="G192" s="2">
        <v>7</v>
      </c>
      <c r="H192" s="15">
        <f>((E192*Best_Player_Available)+(F192*Position_Need)+(G192*Colts_Fit))*10</f>
        <v>78.83999999999999</v>
      </c>
    </row>
    <row r="193" spans="1:8" ht="12.75">
      <c r="A193" s="47">
        <v>192</v>
      </c>
      <c r="B193" s="2" t="s">
        <v>999</v>
      </c>
      <c r="C193" s="2" t="s">
        <v>322</v>
      </c>
      <c r="D193" s="2" t="s">
        <v>832</v>
      </c>
      <c r="E193" s="39">
        <f>'BPA Score'!J196</f>
        <v>8.116666666666667</v>
      </c>
      <c r="F193" s="2">
        <f>'Need Score'!B12</f>
        <v>6</v>
      </c>
      <c r="G193" s="2">
        <v>5</v>
      </c>
      <c r="H193" s="15">
        <f>((E193*Best_Player_Available)+(F193*Position_Need)+(G193*Colts_Fit))*10</f>
        <v>72.81666666666666</v>
      </c>
    </row>
    <row r="194" spans="1:8" ht="12.75">
      <c r="A194" s="47">
        <v>193</v>
      </c>
      <c r="B194" s="2" t="s">
        <v>706</v>
      </c>
      <c r="C194" s="2" t="s">
        <v>991</v>
      </c>
      <c r="D194" s="2" t="s">
        <v>837</v>
      </c>
      <c r="E194" s="39">
        <f>'BPA Score'!J731</f>
        <v>8.17</v>
      </c>
      <c r="F194" s="2">
        <f>'Need Score'!B3</f>
        <v>4</v>
      </c>
      <c r="G194" s="2">
        <v>5</v>
      </c>
      <c r="H194" s="15">
        <f>((E194*Best_Player_Available)+(F194*Position_Need)+(G194*Colts_Fit))*10</f>
        <v>71.19</v>
      </c>
    </row>
    <row r="195" spans="1:8" ht="12.75">
      <c r="A195" s="47">
        <v>194</v>
      </c>
      <c r="B195" s="2" t="s">
        <v>765</v>
      </c>
      <c r="C195" s="2" t="s">
        <v>367</v>
      </c>
      <c r="D195" s="2" t="s">
        <v>838</v>
      </c>
      <c r="E195" s="39">
        <f>'BPA Score'!J566</f>
        <v>8.213333333333333</v>
      </c>
      <c r="F195" s="2">
        <f>'Need Score'!B6</f>
        <v>3</v>
      </c>
      <c r="G195" s="2">
        <v>7</v>
      </c>
      <c r="H195" s="15">
        <f>((E195*Best_Player_Available)+(F195*Position_Need)+(G195*Colts_Fit))*10</f>
        <v>74.49333333333333</v>
      </c>
    </row>
    <row r="196" spans="1:8" ht="12.75">
      <c r="A196" s="47">
        <v>195</v>
      </c>
      <c r="B196" s="2" t="s">
        <v>850</v>
      </c>
      <c r="C196" s="2" t="s">
        <v>329</v>
      </c>
      <c r="D196" s="2" t="s">
        <v>836</v>
      </c>
      <c r="E196" s="39">
        <f>'BPA Score'!J317</f>
        <v>8.25</v>
      </c>
      <c r="F196" s="2">
        <f>'Need Score'!B10</f>
        <v>3</v>
      </c>
      <c r="G196" s="2">
        <v>7</v>
      </c>
      <c r="H196" s="15">
        <f>((E196*Best_Player_Available)+(F196*Position_Need)+(G196*Colts_Fit))*10</f>
        <v>74.75</v>
      </c>
    </row>
    <row r="197" spans="1:8" ht="12.75">
      <c r="A197" s="47">
        <v>196</v>
      </c>
      <c r="B197" s="2" t="s">
        <v>728</v>
      </c>
      <c r="C197" s="2" t="s">
        <v>327</v>
      </c>
      <c r="D197" s="2" t="s">
        <v>832</v>
      </c>
      <c r="E197" s="39">
        <f>'BPA Score'!J578</f>
        <v>8.096666666666666</v>
      </c>
      <c r="F197" s="2">
        <f>'Need Score'!B12</f>
        <v>6</v>
      </c>
      <c r="G197" s="2">
        <v>5</v>
      </c>
      <c r="H197" s="15">
        <f>((E197*Best_Player_Available)+(F197*Position_Need)+(G197*Colts_Fit))*10</f>
        <v>72.67666666666665</v>
      </c>
    </row>
    <row r="198" spans="1:8" ht="12.75">
      <c r="A198" s="47">
        <v>197</v>
      </c>
      <c r="B198" s="2" t="s">
        <v>729</v>
      </c>
      <c r="C198" s="2" t="s">
        <v>328</v>
      </c>
      <c r="D198" s="2" t="s">
        <v>836</v>
      </c>
      <c r="E198" s="39">
        <f>'BPA Score'!J104</f>
        <v>8.303333333333335</v>
      </c>
      <c r="F198" s="2">
        <f>'Need Score'!B10</f>
        <v>3</v>
      </c>
      <c r="G198" s="2">
        <v>5</v>
      </c>
      <c r="H198" s="15">
        <f>((E198*Best_Player_Available)+(F198*Position_Need)+(G198*Colts_Fit))*10</f>
        <v>71.12333333333333</v>
      </c>
    </row>
    <row r="199" spans="1:8" ht="12.75">
      <c r="A199" s="47">
        <v>198</v>
      </c>
      <c r="B199" s="2" t="s">
        <v>672</v>
      </c>
      <c r="C199" s="2" t="s">
        <v>628</v>
      </c>
      <c r="D199" s="2" t="s">
        <v>842</v>
      </c>
      <c r="E199" s="39">
        <f>'BPA Score'!J605</f>
        <v>8.29</v>
      </c>
      <c r="F199" s="2">
        <f>'Need Score'!B16</f>
        <v>1</v>
      </c>
      <c r="G199" s="2">
        <v>7</v>
      </c>
      <c r="H199" s="15">
        <f>((E199*Best_Player_Available)+(F199*Position_Need)+(G199*Colts_Fit))*10</f>
        <v>73.02999999999999</v>
      </c>
    </row>
    <row r="200" spans="1:8" ht="12.75">
      <c r="A200" s="47">
        <v>199</v>
      </c>
      <c r="B200" s="2" t="s">
        <v>984</v>
      </c>
      <c r="C200" s="2" t="s">
        <v>985</v>
      </c>
      <c r="D200" s="2" t="s">
        <v>916</v>
      </c>
      <c r="E200" s="39">
        <f>'BPA Score'!J326</f>
        <v>8.135</v>
      </c>
      <c r="F200" s="2">
        <f>'Need Score'!B4</f>
        <v>4</v>
      </c>
      <c r="G200" s="2">
        <v>5</v>
      </c>
      <c r="H200" s="15">
        <f>((E200*Best_Player_Available)+(F200*Position_Need)+(G200*Colts_Fit))*10</f>
        <v>70.945</v>
      </c>
    </row>
    <row r="201" spans="1:8" ht="12.75">
      <c r="A201" s="47">
        <v>200</v>
      </c>
      <c r="B201" s="2" t="s">
        <v>704</v>
      </c>
      <c r="C201" s="2" t="s">
        <v>304</v>
      </c>
      <c r="D201" s="2" t="s">
        <v>829</v>
      </c>
      <c r="E201" s="39">
        <f>'BPA Score'!J190</f>
        <v>8.08</v>
      </c>
      <c r="F201" s="2">
        <f>'Need Score'!B7</f>
        <v>9</v>
      </c>
      <c r="G201" s="2">
        <v>5</v>
      </c>
      <c r="H201" s="15">
        <f>((E201*Best_Player_Available)+(F201*Position_Need)+(G201*Colts_Fit))*10</f>
        <v>75.56</v>
      </c>
    </row>
    <row r="202" spans="1:8" ht="12.75">
      <c r="A202" s="47">
        <v>201</v>
      </c>
      <c r="B202" s="2" t="s">
        <v>732</v>
      </c>
      <c r="C202" s="2" t="s">
        <v>330</v>
      </c>
      <c r="D202" s="2" t="s">
        <v>838</v>
      </c>
      <c r="E202" s="39">
        <f>'BPA Score'!J540</f>
        <v>8.233333333333334</v>
      </c>
      <c r="F202" s="2">
        <f>'Need Score'!B6</f>
        <v>3</v>
      </c>
      <c r="G202" s="2">
        <v>5</v>
      </c>
      <c r="H202" s="15">
        <f>((E202*Best_Player_Available)+(F202*Position_Need)+(G202*Colts_Fit))*10</f>
        <v>70.63333333333334</v>
      </c>
    </row>
    <row r="203" spans="1:8" ht="12.75">
      <c r="A203" s="47">
        <v>202</v>
      </c>
      <c r="B203" s="2" t="s">
        <v>709</v>
      </c>
      <c r="C203" s="2" t="s">
        <v>308</v>
      </c>
      <c r="D203" s="2" t="s">
        <v>828</v>
      </c>
      <c r="E203" s="39">
        <f>'BPA Score'!J244</f>
        <v>8.07</v>
      </c>
      <c r="F203" s="2">
        <f>'Need Score'!B5</f>
        <v>5</v>
      </c>
      <c r="G203" s="2">
        <v>5</v>
      </c>
      <c r="H203" s="15">
        <f>((E203*Best_Player_Available)+(F203*Position_Need)+(G203*Colts_Fit))*10</f>
        <v>71.49</v>
      </c>
    </row>
    <row r="204" spans="1:8" ht="12.75">
      <c r="A204" s="47">
        <v>203</v>
      </c>
      <c r="B204" s="2" t="s">
        <v>714</v>
      </c>
      <c r="C204" s="2" t="s">
        <v>314</v>
      </c>
      <c r="D204" s="2" t="s">
        <v>828</v>
      </c>
      <c r="E204" s="39">
        <f>'BPA Score'!J497</f>
        <v>8.003333333333334</v>
      </c>
      <c r="F204" s="2">
        <f>'Need Score'!B5</f>
        <v>5</v>
      </c>
      <c r="G204" s="2">
        <v>7</v>
      </c>
      <c r="H204" s="15">
        <f>((E204*Best_Player_Available)+(F204*Position_Need)+(G204*Colts_Fit))*10</f>
        <v>75.02333333333334</v>
      </c>
    </row>
    <row r="205" spans="1:8" ht="12.75">
      <c r="A205" s="47">
        <v>204</v>
      </c>
      <c r="B205" s="2" t="s">
        <v>703</v>
      </c>
      <c r="C205" s="2" t="s">
        <v>906</v>
      </c>
      <c r="D205" s="2" t="s">
        <v>839</v>
      </c>
      <c r="E205" s="39">
        <f>'BPA Score'!J355</f>
        <v>8.33</v>
      </c>
      <c r="F205" s="2">
        <f>'Need Score'!B8</f>
        <v>1</v>
      </c>
      <c r="G205" s="2">
        <v>5</v>
      </c>
      <c r="H205" s="15">
        <f>((E205*Best_Player_Available)+(F205*Position_Need)+(G205*Colts_Fit))*10</f>
        <v>69.30999999999999</v>
      </c>
    </row>
    <row r="206" spans="1:8" ht="12.75">
      <c r="A206" s="47">
        <v>205</v>
      </c>
      <c r="B206" s="2" t="s">
        <v>702</v>
      </c>
      <c r="C206" s="2" t="s">
        <v>920</v>
      </c>
      <c r="D206" s="2" t="s">
        <v>832</v>
      </c>
      <c r="E206" s="39">
        <f>'BPA Score'!J595</f>
        <v>8.035</v>
      </c>
      <c r="F206" s="2">
        <f>'Need Score'!B12</f>
        <v>6</v>
      </c>
      <c r="G206" s="2">
        <v>5</v>
      </c>
      <c r="H206" s="15">
        <f>((E206*Best_Player_Available)+(F206*Position_Need)+(G206*Colts_Fit))*10</f>
        <v>72.24499999999999</v>
      </c>
    </row>
    <row r="207" spans="1:8" ht="12.75">
      <c r="A207" s="47">
        <v>206</v>
      </c>
      <c r="B207" s="2" t="s">
        <v>677</v>
      </c>
      <c r="C207" s="2" t="s">
        <v>275</v>
      </c>
      <c r="D207" s="2" t="s">
        <v>838</v>
      </c>
      <c r="E207" s="39">
        <f>'BPA Score'!J305</f>
        <v>8.193333333333333</v>
      </c>
      <c r="F207" s="2">
        <f>'Need Score'!B6</f>
        <v>3</v>
      </c>
      <c r="G207" s="2">
        <v>5</v>
      </c>
      <c r="H207" s="15">
        <f>((E207*Best_Player_Available)+(F207*Position_Need)+(G207*Colts_Fit))*10</f>
        <v>70.35333333333332</v>
      </c>
    </row>
    <row r="208" spans="1:8" ht="12.75">
      <c r="A208" s="47">
        <v>207</v>
      </c>
      <c r="B208" s="2" t="s">
        <v>676</v>
      </c>
      <c r="C208" s="2" t="s">
        <v>635</v>
      </c>
      <c r="D208" s="2" t="s">
        <v>836</v>
      </c>
      <c r="E208" s="39">
        <f>'BPA Score'!J537</f>
        <v>8.235</v>
      </c>
      <c r="F208" s="2">
        <f>'Need Score'!B10</f>
        <v>3</v>
      </c>
      <c r="G208" s="2">
        <v>5</v>
      </c>
      <c r="H208" s="15">
        <f>((E208*Best_Player_Available)+(F208*Position_Need)+(G208*Colts_Fit))*10</f>
        <v>70.64499999999998</v>
      </c>
    </row>
    <row r="209" spans="1:8" ht="12.75">
      <c r="A209" s="47">
        <v>208</v>
      </c>
      <c r="B209" s="2" t="s">
        <v>996</v>
      </c>
      <c r="C209" s="2" t="s">
        <v>997</v>
      </c>
      <c r="D209" s="2" t="s">
        <v>828</v>
      </c>
      <c r="E209" s="39">
        <f>'BPA Score'!J582</f>
        <v>8.016666666666666</v>
      </c>
      <c r="F209" s="2">
        <f>'Need Score'!B5</f>
        <v>5</v>
      </c>
      <c r="G209" s="2">
        <v>5</v>
      </c>
      <c r="H209" s="15">
        <f>((E209*Best_Player_Available)+(F209*Position_Need)+(G209*Colts_Fit))*10</f>
        <v>71.11666666666666</v>
      </c>
    </row>
    <row r="210" spans="1:8" ht="12.75">
      <c r="A210" s="47">
        <v>209</v>
      </c>
      <c r="B210" s="2" t="s">
        <v>856</v>
      </c>
      <c r="C210" s="2" t="s">
        <v>302</v>
      </c>
      <c r="D210" s="2" t="s">
        <v>841</v>
      </c>
      <c r="E210" s="39">
        <f>'BPA Score'!J685</f>
        <v>8.125</v>
      </c>
      <c r="F210" s="2">
        <f>'Need Score'!B15</f>
        <v>5</v>
      </c>
      <c r="G210" s="2">
        <v>5</v>
      </c>
      <c r="H210" s="15">
        <f>((E210*Best_Player_Available)+(F210*Position_Need)+(G210*Colts_Fit))*10</f>
        <v>71.875</v>
      </c>
    </row>
    <row r="211" spans="1:8" ht="12.75">
      <c r="A211" s="47">
        <v>210</v>
      </c>
      <c r="B211" s="2" t="s">
        <v>739</v>
      </c>
      <c r="C211" s="2" t="s">
        <v>924</v>
      </c>
      <c r="D211" s="2" t="s">
        <v>833</v>
      </c>
      <c r="E211" s="39">
        <f>'BPA Score'!J482</f>
        <v>8.063333333333334</v>
      </c>
      <c r="F211" s="2">
        <f>'Need Score'!B9</f>
        <v>8</v>
      </c>
      <c r="G211" s="2">
        <v>5</v>
      </c>
      <c r="H211" s="15">
        <f>((E211*Best_Player_Available)+(F211*Position_Need)+(G211*Colts_Fit))*10</f>
        <v>74.44333333333334</v>
      </c>
    </row>
    <row r="212" spans="1:8" ht="12.75">
      <c r="A212" s="47">
        <v>211</v>
      </c>
      <c r="B212" s="2" t="s">
        <v>688</v>
      </c>
      <c r="C212" s="2" t="s">
        <v>741</v>
      </c>
      <c r="D212" s="2" t="s">
        <v>916</v>
      </c>
      <c r="E212" s="39">
        <f>'BPA Score'!J671</f>
        <v>8.055</v>
      </c>
      <c r="F212" s="2">
        <f>'Need Score'!B4</f>
        <v>4</v>
      </c>
      <c r="G212" s="2">
        <v>5</v>
      </c>
      <c r="H212" s="15">
        <f>((E212*Best_Player_Available)+(F212*Position_Need)+(G212*Colts_Fit))*10</f>
        <v>70.385</v>
      </c>
    </row>
    <row r="213" spans="1:8" ht="12.75">
      <c r="A213" s="47">
        <v>212</v>
      </c>
      <c r="B213" s="2" t="s">
        <v>751</v>
      </c>
      <c r="C213" s="2" t="s">
        <v>906</v>
      </c>
      <c r="D213" s="2" t="s">
        <v>830</v>
      </c>
      <c r="E213" s="39">
        <f>'BPA Score'!J344</f>
        <v>7.94</v>
      </c>
      <c r="F213" s="2">
        <f>'Need Score'!B14</f>
        <v>7</v>
      </c>
      <c r="G213" s="2">
        <v>5</v>
      </c>
      <c r="H213" s="15">
        <f>((E213*Best_Player_Available)+(F213*Position_Need)+(G213*Colts_Fit))*10</f>
        <v>72.58</v>
      </c>
    </row>
    <row r="214" spans="1:8" ht="12.75">
      <c r="A214" s="47">
        <v>213</v>
      </c>
      <c r="B214" s="2" t="s">
        <v>687</v>
      </c>
      <c r="C214" s="2" t="s">
        <v>284</v>
      </c>
      <c r="D214" s="2" t="s">
        <v>839</v>
      </c>
      <c r="E214" s="39">
        <f>'BPA Score'!J212</f>
        <v>8.25</v>
      </c>
      <c r="F214" s="2">
        <f>'Need Score'!B8</f>
        <v>1</v>
      </c>
      <c r="G214" s="2">
        <v>5</v>
      </c>
      <c r="H214" s="15">
        <f>((E214*Best_Player_Available)+(F214*Position_Need)+(G214*Colts_Fit))*10</f>
        <v>68.74999999999999</v>
      </c>
    </row>
    <row r="215" spans="1:8" ht="12.75">
      <c r="A215" s="47">
        <v>214</v>
      </c>
      <c r="B215" s="2" t="s">
        <v>1002</v>
      </c>
      <c r="C215" s="2" t="s">
        <v>991</v>
      </c>
      <c r="D215" s="2" t="s">
        <v>832</v>
      </c>
      <c r="E215" s="39">
        <f>'BPA Score'!J742</f>
        <v>7.953333333333334</v>
      </c>
      <c r="F215" s="2">
        <f>'Need Score'!B12</f>
        <v>6</v>
      </c>
      <c r="G215" s="2">
        <v>5</v>
      </c>
      <c r="H215" s="15">
        <f>((E215*Best_Player_Available)+(F215*Position_Need)+(G215*Colts_Fit))*10</f>
        <v>71.67333333333333</v>
      </c>
    </row>
    <row r="216" spans="1:8" ht="12.75">
      <c r="A216" s="47">
        <v>215</v>
      </c>
      <c r="B216" s="2" t="s">
        <v>658</v>
      </c>
      <c r="C216" s="2" t="s">
        <v>908</v>
      </c>
      <c r="D216" s="2" t="s">
        <v>832</v>
      </c>
      <c r="E216" s="39">
        <f>'BPA Score'!J93</f>
        <v>7.943333333333333</v>
      </c>
      <c r="F216" s="2">
        <f>'Need Score'!B12</f>
        <v>6</v>
      </c>
      <c r="G216" s="2">
        <v>5</v>
      </c>
      <c r="H216" s="15">
        <f>((E216*Best_Player_Available)+(F216*Position_Need)+(G216*Colts_Fit))*10</f>
        <v>71.60333333333334</v>
      </c>
    </row>
    <row r="217" spans="1:8" ht="12.75">
      <c r="A217" s="47">
        <v>216</v>
      </c>
      <c r="B217" s="2" t="s">
        <v>707</v>
      </c>
      <c r="C217" s="2" t="s">
        <v>991</v>
      </c>
      <c r="D217" s="2" t="s">
        <v>833</v>
      </c>
      <c r="E217" s="39">
        <f>'BPA Score'!J736</f>
        <v>7.995</v>
      </c>
      <c r="F217" s="2">
        <f>'Need Score'!B9</f>
        <v>8</v>
      </c>
      <c r="G217" s="2">
        <v>5</v>
      </c>
      <c r="H217" s="15">
        <f>((E217*Best_Player_Available)+(F217*Position_Need)+(G217*Colts_Fit))*10</f>
        <v>73.965</v>
      </c>
    </row>
    <row r="218" spans="1:8" ht="12.75">
      <c r="A218" s="47">
        <v>217</v>
      </c>
      <c r="B218" s="2" t="s">
        <v>753</v>
      </c>
      <c r="C218" s="2" t="s">
        <v>349</v>
      </c>
      <c r="D218" s="2" t="s">
        <v>829</v>
      </c>
      <c r="E218" s="39">
        <f>'BPA Score'!J628</f>
        <v>7.926666666666666</v>
      </c>
      <c r="F218" s="2">
        <f>'Need Score'!B7</f>
        <v>9</v>
      </c>
      <c r="G218" s="2">
        <v>5</v>
      </c>
      <c r="H218" s="15">
        <f>((E218*Best_Player_Available)+(F218*Position_Need)+(G218*Colts_Fit))*10</f>
        <v>74.48666666666666</v>
      </c>
    </row>
    <row r="219" spans="1:8" ht="12.75">
      <c r="A219" s="47">
        <v>218</v>
      </c>
      <c r="B219" s="2" t="s">
        <v>677</v>
      </c>
      <c r="C219" s="2" t="s">
        <v>635</v>
      </c>
      <c r="D219" s="2" t="s">
        <v>916</v>
      </c>
      <c r="E219" s="39">
        <f>'BPA Score'!J536</f>
        <v>7.973333333333334</v>
      </c>
      <c r="F219" s="2">
        <f>'Need Score'!B4</f>
        <v>4</v>
      </c>
      <c r="G219" s="2">
        <v>5</v>
      </c>
      <c r="H219" s="15">
        <f>((E219*Best_Player_Available)+(F219*Position_Need)+(G219*Colts_Fit))*10</f>
        <v>69.81333333333333</v>
      </c>
    </row>
    <row r="220" spans="1:8" ht="12.75">
      <c r="A220" s="47">
        <v>219</v>
      </c>
      <c r="B220" s="2" t="s">
        <v>733</v>
      </c>
      <c r="C220" s="2" t="s">
        <v>371</v>
      </c>
      <c r="D220" s="2" t="s">
        <v>836</v>
      </c>
      <c r="E220" s="39">
        <f>'BPA Score'!J281</f>
        <v>8.056666666666667</v>
      </c>
      <c r="F220" s="2">
        <f>'Need Score'!B10</f>
        <v>3</v>
      </c>
      <c r="G220" s="2">
        <v>7</v>
      </c>
      <c r="H220" s="15">
        <f>((E220*Best_Player_Available)+(F220*Position_Need)+(G220*Colts_Fit))*10</f>
        <v>73.39666666666666</v>
      </c>
    </row>
    <row r="221" spans="1:8" ht="12.75">
      <c r="A221" s="47">
        <v>220</v>
      </c>
      <c r="B221" s="2" t="s">
        <v>73</v>
      </c>
      <c r="C221" s="2" t="s">
        <v>980</v>
      </c>
      <c r="D221" s="2" t="s">
        <v>840</v>
      </c>
      <c r="E221" s="39">
        <f>'BPA Score'!J682</f>
        <v>8.11</v>
      </c>
      <c r="F221" s="2">
        <f>'Need Score'!B11</f>
        <v>1</v>
      </c>
      <c r="G221" s="2">
        <v>7</v>
      </c>
      <c r="H221" s="15">
        <f>((E221*Best_Player_Available)+(F221*Position_Need)+(G221*Colts_Fit))*10</f>
        <v>71.77</v>
      </c>
    </row>
    <row r="222" spans="1:8" ht="12.75">
      <c r="A222" s="47">
        <v>221</v>
      </c>
      <c r="B222" s="2" t="s">
        <v>720</v>
      </c>
      <c r="C222" s="2" t="s">
        <v>318</v>
      </c>
      <c r="D222" s="2" t="s">
        <v>840</v>
      </c>
      <c r="E222" s="39">
        <f>'BPA Score'!J191</f>
        <v>8.105</v>
      </c>
      <c r="F222" s="2">
        <f>'Need Score'!B11</f>
        <v>1</v>
      </c>
      <c r="G222" s="2">
        <v>7</v>
      </c>
      <c r="H222" s="15">
        <f>((E222*Best_Player_Available)+(F222*Position_Need)+(G222*Colts_Fit))*10</f>
        <v>71.735</v>
      </c>
    </row>
    <row r="223" spans="1:8" ht="12.75">
      <c r="A223" s="47">
        <v>222</v>
      </c>
      <c r="B223" s="2" t="s">
        <v>656</v>
      </c>
      <c r="C223" s="2" t="s">
        <v>299</v>
      </c>
      <c r="D223" s="2" t="s">
        <v>842</v>
      </c>
      <c r="E223" s="39">
        <f>'BPA Score'!J84</f>
        <v>8.06</v>
      </c>
      <c r="F223" s="2">
        <f>'Need Score'!B16</f>
        <v>1</v>
      </c>
      <c r="G223" s="2">
        <v>7</v>
      </c>
      <c r="H223" s="15">
        <f>((E223*Best_Player_Available)+(F223*Position_Need)+(G223*Colts_Fit))*10</f>
        <v>71.42</v>
      </c>
    </row>
    <row r="224" spans="1:8" ht="12.75">
      <c r="A224" s="47">
        <v>223</v>
      </c>
      <c r="B224" s="2" t="s">
        <v>716</v>
      </c>
      <c r="C224" s="2" t="s">
        <v>315</v>
      </c>
      <c r="D224" s="2" t="s">
        <v>841</v>
      </c>
      <c r="E224" s="39">
        <f>'BPA Score'!J6</f>
        <v>7.953333333333334</v>
      </c>
      <c r="F224" s="2">
        <f>'Need Score'!B15</f>
        <v>5</v>
      </c>
      <c r="G224" s="2">
        <v>5</v>
      </c>
      <c r="H224" s="15">
        <f>((E224*Best_Player_Available)+(F224*Position_Need)+(G224*Colts_Fit))*10</f>
        <v>70.67333333333335</v>
      </c>
    </row>
    <row r="225" spans="1:8" ht="12.75">
      <c r="A225" s="47">
        <v>224</v>
      </c>
      <c r="B225" s="2" t="s">
        <v>726</v>
      </c>
      <c r="C225" s="2" t="s">
        <v>325</v>
      </c>
      <c r="D225" s="2" t="s">
        <v>837</v>
      </c>
      <c r="E225" s="39">
        <f>'BPA Score'!J509</f>
        <v>7.89</v>
      </c>
      <c r="F225" s="2">
        <f>'Need Score'!B3</f>
        <v>4</v>
      </c>
      <c r="G225" s="2">
        <v>5</v>
      </c>
      <c r="H225" s="15">
        <f>((E225*Best_Player_Available)+(F225*Position_Need)+(G225*Colts_Fit))*10</f>
        <v>69.23</v>
      </c>
    </row>
    <row r="226" spans="1:8" ht="12.75">
      <c r="A226" s="47">
        <v>225</v>
      </c>
      <c r="B226" s="2" t="s">
        <v>455</v>
      </c>
      <c r="C226" s="2" t="s">
        <v>112</v>
      </c>
      <c r="D226" s="2" t="s">
        <v>831</v>
      </c>
      <c r="E226" s="39">
        <f>'BPA Score'!J565</f>
        <v>7.726666666666667</v>
      </c>
      <c r="F226" s="2">
        <f>'Need Score'!B13</f>
        <v>10</v>
      </c>
      <c r="G226" s="2">
        <v>5</v>
      </c>
      <c r="H226" s="15">
        <f>((E226*Best_Player_Available)+(F226*Position_Need)+(G226*Colts_Fit))*10</f>
        <v>74.08666666666666</v>
      </c>
    </row>
    <row r="227" spans="1:8" ht="12.75">
      <c r="A227" s="47">
        <v>226</v>
      </c>
      <c r="B227" s="2" t="s">
        <v>725</v>
      </c>
      <c r="C227" s="2" t="s">
        <v>846</v>
      </c>
      <c r="D227" s="2" t="s">
        <v>832</v>
      </c>
      <c r="E227" s="39">
        <f>'BPA Score'!J640</f>
        <v>7.835</v>
      </c>
      <c r="F227" s="2">
        <f>'Need Score'!B12</f>
        <v>6</v>
      </c>
      <c r="G227" s="2">
        <v>5</v>
      </c>
      <c r="H227" s="15">
        <f>((E227*Best_Player_Available)+(F227*Position_Need)+(G227*Colts_Fit))*10</f>
        <v>70.845</v>
      </c>
    </row>
    <row r="228" spans="1:8" ht="12.75">
      <c r="A228" s="47">
        <v>227</v>
      </c>
      <c r="B228" s="2" t="s">
        <v>715</v>
      </c>
      <c r="C228" s="2" t="s">
        <v>334</v>
      </c>
      <c r="D228" s="2" t="s">
        <v>831</v>
      </c>
      <c r="E228" s="39">
        <f>'BPA Score'!J376</f>
        <v>7.69</v>
      </c>
      <c r="F228" s="2">
        <f>'Need Score'!B13</f>
        <v>10</v>
      </c>
      <c r="G228" s="2">
        <v>5</v>
      </c>
      <c r="H228" s="15">
        <f>((E228*Best_Player_Available)+(F228*Position_Need)+(G228*Colts_Fit))*10</f>
        <v>73.83</v>
      </c>
    </row>
    <row r="229" spans="1:8" ht="12.75">
      <c r="A229" s="47">
        <v>228</v>
      </c>
      <c r="B229" s="2" t="s">
        <v>667</v>
      </c>
      <c r="C229" s="2" t="s">
        <v>625</v>
      </c>
      <c r="D229" s="2" t="s">
        <v>830</v>
      </c>
      <c r="E229" s="39">
        <f>'BPA Score'!J219</f>
        <v>7.74</v>
      </c>
      <c r="F229" s="2">
        <f>'Need Score'!B14</f>
        <v>7</v>
      </c>
      <c r="G229" s="2">
        <v>5</v>
      </c>
      <c r="H229" s="15">
        <f>((E229*Best_Player_Available)+(F229*Position_Need)+(G229*Colts_Fit))*10</f>
        <v>71.18</v>
      </c>
    </row>
    <row r="230" spans="1:8" ht="12.75">
      <c r="A230" s="47">
        <v>229</v>
      </c>
      <c r="B230" s="2" t="s">
        <v>986</v>
      </c>
      <c r="C230" s="2" t="s">
        <v>324</v>
      </c>
      <c r="D230" s="2" t="s">
        <v>916</v>
      </c>
      <c r="E230" s="39">
        <f>'BPA Score'!J370</f>
        <v>7.845</v>
      </c>
      <c r="F230" s="2">
        <f>'Need Score'!B4</f>
        <v>4</v>
      </c>
      <c r="G230" s="2">
        <v>5</v>
      </c>
      <c r="H230" s="15">
        <f>((E230*Best_Player_Available)+(F230*Position_Need)+(G230*Colts_Fit))*10</f>
        <v>68.91499999999999</v>
      </c>
    </row>
    <row r="231" spans="1:8" ht="12.75">
      <c r="A231" s="47">
        <v>230</v>
      </c>
      <c r="B231" s="2" t="s">
        <v>72</v>
      </c>
      <c r="C231" s="2" t="s">
        <v>76</v>
      </c>
      <c r="D231" s="2" t="s">
        <v>830</v>
      </c>
      <c r="E231" s="39">
        <f>'BPA Score'!J153</f>
        <v>7.73</v>
      </c>
      <c r="F231" s="2">
        <f>'Need Score'!B14</f>
        <v>7</v>
      </c>
      <c r="G231" s="2">
        <v>5</v>
      </c>
      <c r="H231" s="15">
        <f>((E231*Best_Player_Available)+(F231*Position_Need)+(G231*Colts_Fit))*10</f>
        <v>71.11</v>
      </c>
    </row>
    <row r="232" spans="1:8" ht="12.75">
      <c r="A232" s="47">
        <v>231</v>
      </c>
      <c r="B232" s="2" t="s">
        <v>777</v>
      </c>
      <c r="C232" s="2" t="s">
        <v>387</v>
      </c>
      <c r="D232" s="2" t="s">
        <v>831</v>
      </c>
      <c r="E232" s="39">
        <f>'BPA Score'!J474</f>
        <v>7.675</v>
      </c>
      <c r="F232" s="2">
        <f>'Need Score'!B13</f>
        <v>10</v>
      </c>
      <c r="G232" s="2">
        <v>5</v>
      </c>
      <c r="H232" s="15">
        <f>((E232*Best_Player_Available)+(F232*Position_Need)+(G232*Colts_Fit))*10</f>
        <v>73.725</v>
      </c>
    </row>
    <row r="233" spans="1:8" ht="12.75">
      <c r="A233" s="47">
        <v>232</v>
      </c>
      <c r="B233" s="2" t="s">
        <v>74</v>
      </c>
      <c r="C233" s="2" t="s">
        <v>77</v>
      </c>
      <c r="D233" s="2" t="s">
        <v>832</v>
      </c>
      <c r="E233" s="39">
        <f>'BPA Score'!J588</f>
        <v>7.77</v>
      </c>
      <c r="F233" s="2">
        <f>'Need Score'!B12</f>
        <v>6</v>
      </c>
      <c r="G233" s="2">
        <v>5</v>
      </c>
      <c r="H233" s="15">
        <f>((E233*Best_Player_Available)+(F233*Position_Need)+(G233*Colts_Fit))*10</f>
        <v>70.39</v>
      </c>
    </row>
    <row r="234" spans="1:8" ht="12.75">
      <c r="A234" s="47">
        <v>233</v>
      </c>
      <c r="B234" s="2" t="s">
        <v>735</v>
      </c>
      <c r="C234" s="2" t="s">
        <v>332</v>
      </c>
      <c r="D234" s="2" t="s">
        <v>832</v>
      </c>
      <c r="E234" s="39">
        <f>'BPA Score'!J397</f>
        <v>7.765</v>
      </c>
      <c r="F234" s="2">
        <f>'Need Score'!B12</f>
        <v>6</v>
      </c>
      <c r="G234" s="2">
        <v>5</v>
      </c>
      <c r="H234" s="15">
        <f>((E234*Best_Player_Available)+(F234*Position_Need)+(G234*Colts_Fit))*10</f>
        <v>70.35499999999999</v>
      </c>
    </row>
    <row r="235" spans="1:8" ht="12.75">
      <c r="A235" s="47">
        <v>234</v>
      </c>
      <c r="B235" s="2" t="s">
        <v>742</v>
      </c>
      <c r="C235" s="2" t="s">
        <v>342</v>
      </c>
      <c r="D235" s="2" t="s">
        <v>831</v>
      </c>
      <c r="E235" s="39">
        <f>'BPA Score'!J3</f>
        <v>7.645</v>
      </c>
      <c r="F235" s="2">
        <f>'Need Score'!B13</f>
        <v>10</v>
      </c>
      <c r="G235" s="2">
        <v>5</v>
      </c>
      <c r="H235" s="15">
        <f>((E235*Best_Player_Available)+(F235*Position_Need)+(G235*Colts_Fit))*10</f>
        <v>73.515</v>
      </c>
    </row>
    <row r="236" spans="1:8" ht="12.75">
      <c r="A236" s="47">
        <v>235</v>
      </c>
      <c r="B236" s="2" t="s">
        <v>765</v>
      </c>
      <c r="C236" s="2" t="s">
        <v>379</v>
      </c>
      <c r="D236" s="2" t="s">
        <v>828</v>
      </c>
      <c r="E236" s="39">
        <f>'BPA Score'!J652</f>
        <v>7.735</v>
      </c>
      <c r="F236" s="2">
        <f>'Need Score'!B5</f>
        <v>5</v>
      </c>
      <c r="G236" s="2">
        <v>5</v>
      </c>
      <c r="H236" s="15">
        <f>((E236*Best_Player_Available)+(F236*Position_Need)+(G236*Colts_Fit))*10</f>
        <v>69.14500000000001</v>
      </c>
    </row>
    <row r="237" spans="1:8" ht="12.75">
      <c r="A237" s="47">
        <v>236</v>
      </c>
      <c r="B237" s="2" t="s">
        <v>740</v>
      </c>
      <c r="C237" s="2" t="s">
        <v>565</v>
      </c>
      <c r="D237" s="2" t="s">
        <v>841</v>
      </c>
      <c r="E237" s="39">
        <f>'BPA Score'!J664</f>
        <v>7.835</v>
      </c>
      <c r="F237" s="2">
        <f>'Need Score'!B15</f>
        <v>5</v>
      </c>
      <c r="G237" s="2">
        <v>5</v>
      </c>
      <c r="H237" s="15">
        <f>((E237*Best_Player_Available)+(F237*Position_Need)+(G237*Colts_Fit))*10</f>
        <v>69.845</v>
      </c>
    </row>
    <row r="238" spans="1:8" ht="12.75">
      <c r="A238" s="47">
        <v>237</v>
      </c>
      <c r="B238" s="2" t="s">
        <v>746</v>
      </c>
      <c r="C238" s="2" t="s">
        <v>346</v>
      </c>
      <c r="D238" s="2" t="s">
        <v>830</v>
      </c>
      <c r="E238" s="39">
        <f>'BPA Score'!J105</f>
        <v>7.666666666666666</v>
      </c>
      <c r="F238" s="2">
        <f>'Need Score'!B14</f>
        <v>7</v>
      </c>
      <c r="G238" s="2">
        <v>5</v>
      </c>
      <c r="H238" s="15">
        <f>((E238*Best_Player_Available)+(F238*Position_Need)+(G238*Colts_Fit))*10</f>
        <v>70.66666666666666</v>
      </c>
    </row>
    <row r="239" spans="1:8" ht="12.75">
      <c r="A239" s="47">
        <v>238</v>
      </c>
      <c r="B239" s="2" t="s">
        <v>999</v>
      </c>
      <c r="C239" s="2" t="s">
        <v>306</v>
      </c>
      <c r="D239" s="2" t="s">
        <v>307</v>
      </c>
      <c r="E239" s="39">
        <f>'BPA Score'!J318</f>
        <v>7.535</v>
      </c>
      <c r="F239" s="2">
        <f>'Need Score'!B17</f>
        <v>7</v>
      </c>
      <c r="G239" s="2">
        <v>5</v>
      </c>
      <c r="H239" s="15">
        <f>((E239*Best_Player_Available)+(F239*Position_Need)+(G239*Colts_Fit))*10</f>
        <v>69.745</v>
      </c>
    </row>
    <row r="240" spans="1:8" ht="12.75">
      <c r="A240" s="47">
        <v>239</v>
      </c>
      <c r="B240" s="2" t="s">
        <v>653</v>
      </c>
      <c r="C240" s="2" t="s">
        <v>355</v>
      </c>
      <c r="D240" s="2" t="s">
        <v>828</v>
      </c>
      <c r="E240" s="39">
        <f>'BPA Score'!J404</f>
        <v>7.695</v>
      </c>
      <c r="F240" s="2">
        <f>'Need Score'!B5</f>
        <v>5</v>
      </c>
      <c r="G240" s="2">
        <v>5</v>
      </c>
      <c r="H240" s="15">
        <f>((E240*Best_Player_Available)+(F240*Position_Need)+(G240*Colts_Fit))*10</f>
        <v>68.865</v>
      </c>
    </row>
    <row r="241" spans="1:8" ht="12.75">
      <c r="A241" s="47">
        <v>240</v>
      </c>
      <c r="B241" s="2" t="s">
        <v>748</v>
      </c>
      <c r="C241" s="2" t="s">
        <v>302</v>
      </c>
      <c r="D241" s="2" t="s">
        <v>829</v>
      </c>
      <c r="E241" s="39">
        <f>'BPA Score'!J686</f>
        <v>7.685</v>
      </c>
      <c r="F241" s="2">
        <f>'Need Score'!B7</f>
        <v>9</v>
      </c>
      <c r="G241" s="2">
        <v>5</v>
      </c>
      <c r="H241" s="15">
        <f>((E241*Best_Player_Available)+(F241*Position_Need)+(G241*Colts_Fit))*10</f>
        <v>72.795</v>
      </c>
    </row>
    <row r="242" spans="1:8" ht="12.75">
      <c r="A242" s="47">
        <v>241</v>
      </c>
      <c r="B242" s="2" t="s">
        <v>767</v>
      </c>
      <c r="C242" s="2" t="s">
        <v>275</v>
      </c>
      <c r="D242" s="2" t="s">
        <v>833</v>
      </c>
      <c r="E242" s="39">
        <f>'BPA Score'!J307</f>
        <v>7.715</v>
      </c>
      <c r="F242" s="2">
        <f>'Need Score'!B9</f>
        <v>8</v>
      </c>
      <c r="G242" s="2">
        <v>5</v>
      </c>
      <c r="H242" s="15">
        <f>((E242*Best_Player_Available)+(F242*Position_Need)+(G242*Colts_Fit))*10</f>
        <v>72.005</v>
      </c>
    </row>
    <row r="243" spans="1:8" ht="12.75">
      <c r="A243" s="47">
        <v>242</v>
      </c>
      <c r="B243" s="2" t="s">
        <v>663</v>
      </c>
      <c r="C243" s="2" t="s">
        <v>1060</v>
      </c>
      <c r="D243" s="2" t="s">
        <v>838</v>
      </c>
      <c r="E243" s="39">
        <f>'BPA Score'!J448</f>
        <v>7.82</v>
      </c>
      <c r="F243" s="2">
        <f>'Need Score'!B6</f>
        <v>3</v>
      </c>
      <c r="G243" s="2">
        <v>5</v>
      </c>
      <c r="H243" s="15">
        <f>((E243*Best_Player_Available)+(F243*Position_Need)+(G244*Colts_Fit))*10</f>
        <v>67.74</v>
      </c>
    </row>
    <row r="244" spans="1:8" ht="12.75">
      <c r="A244" s="47">
        <v>243</v>
      </c>
      <c r="B244" s="2" t="s">
        <v>705</v>
      </c>
      <c r="C244" s="2" t="s">
        <v>305</v>
      </c>
      <c r="D244" s="2" t="s">
        <v>838</v>
      </c>
      <c r="E244" s="39">
        <f>'BPA Score'!J273</f>
        <v>7.82</v>
      </c>
      <c r="F244" s="2">
        <f>'Need Score'!B6</f>
        <v>3</v>
      </c>
      <c r="G244" s="2">
        <v>5</v>
      </c>
      <c r="H244" s="15">
        <f>((E244*Best_Player_Available)+(F244*Position_Need)+(G245*Colts_Fit))*10</f>
        <v>67.74</v>
      </c>
    </row>
    <row r="245" spans="1:8" ht="12.75">
      <c r="A245" s="47">
        <v>244</v>
      </c>
      <c r="B245" s="2" t="s">
        <v>776</v>
      </c>
      <c r="C245" s="2" t="s">
        <v>386</v>
      </c>
      <c r="D245" s="2" t="s">
        <v>832</v>
      </c>
      <c r="E245" s="39">
        <f>'BPA Score'!J320</f>
        <v>7.653333333333333</v>
      </c>
      <c r="F245" s="2">
        <f>'Need Score'!B12</f>
        <v>6</v>
      </c>
      <c r="G245" s="2">
        <v>5</v>
      </c>
      <c r="H245" s="15">
        <f>((E245*Best_Player_Available)+(F245*Position_Need)+(G246*Colts_Fit))*10</f>
        <v>69.57333333333332</v>
      </c>
    </row>
    <row r="246" spans="1:8" ht="12.75">
      <c r="A246" s="47">
        <v>245</v>
      </c>
      <c r="B246" s="2" t="s">
        <v>717</v>
      </c>
      <c r="C246" s="2" t="s">
        <v>316</v>
      </c>
      <c r="D246" s="2" t="s">
        <v>832</v>
      </c>
      <c r="E246" s="39">
        <f>'BPA Score'!J16</f>
        <v>7.65</v>
      </c>
      <c r="F246" s="2">
        <f>'Need Score'!B12</f>
        <v>6</v>
      </c>
      <c r="G246" s="2">
        <v>5</v>
      </c>
      <c r="H246" s="15">
        <f>((E246*Best_Player_Available)+(F246*Position_Need)+(G247*Colts_Fit))*10</f>
        <v>69.55</v>
      </c>
    </row>
    <row r="247" spans="1:8" ht="12.75">
      <c r="A247" s="47">
        <v>246</v>
      </c>
      <c r="B247" s="2" t="s">
        <v>663</v>
      </c>
      <c r="C247" s="2" t="s">
        <v>380</v>
      </c>
      <c r="D247" s="2" t="s">
        <v>916</v>
      </c>
      <c r="E247" s="39">
        <f>'BPA Score'!J58</f>
        <v>7.693333333333333</v>
      </c>
      <c r="F247" s="2">
        <f>'Need Score'!B4</f>
        <v>4</v>
      </c>
      <c r="G247" s="2">
        <v>5</v>
      </c>
      <c r="H247" s="15">
        <f>((E247*Best_Player_Available)+(F247*Position_Need)+(G248*Colts_Fit))*10</f>
        <v>67.85333333333332</v>
      </c>
    </row>
    <row r="248" spans="1:8" ht="12.75">
      <c r="A248" s="47">
        <v>247</v>
      </c>
      <c r="B248" s="2" t="s">
        <v>764</v>
      </c>
      <c r="C248" s="2" t="s">
        <v>366</v>
      </c>
      <c r="D248" s="2" t="s">
        <v>916</v>
      </c>
      <c r="E248" s="39">
        <f>'BPA Score'!J207</f>
        <v>7.69</v>
      </c>
      <c r="F248" s="2">
        <f>'Need Score'!B4</f>
        <v>4</v>
      </c>
      <c r="G248" s="2">
        <v>5</v>
      </c>
      <c r="H248" s="15">
        <f>((E248*Best_Player_Available)+(F248*Position_Need)+(G249*Colts_Fit))*10</f>
        <v>67.83</v>
      </c>
    </row>
    <row r="249" spans="1:8" ht="12.75">
      <c r="A249" s="47">
        <v>248</v>
      </c>
      <c r="B249" s="2" t="s">
        <v>984</v>
      </c>
      <c r="C249" s="2" t="s">
        <v>425</v>
      </c>
      <c r="D249" s="2" t="s">
        <v>829</v>
      </c>
      <c r="E249" s="39">
        <f>'BPA Score'!J107</f>
        <v>7.635</v>
      </c>
      <c r="F249" s="2">
        <f>'Need Score'!B7</f>
        <v>9</v>
      </c>
      <c r="G249" s="2">
        <v>5</v>
      </c>
      <c r="H249" s="15">
        <f>((E249*Best_Player_Available)+(F249*Position_Need)+(G250*Colts_Fit))*10</f>
        <v>72.445</v>
      </c>
    </row>
    <row r="250" spans="1:8" ht="12.75">
      <c r="A250" s="47">
        <v>249</v>
      </c>
      <c r="B250" s="2" t="s">
        <v>737</v>
      </c>
      <c r="C250" s="2" t="s">
        <v>336</v>
      </c>
      <c r="D250" s="2" t="s">
        <v>830</v>
      </c>
      <c r="E250" s="39">
        <f>'BPA Score'!J447</f>
        <v>7.58</v>
      </c>
      <c r="F250" s="2">
        <f>'Need Score'!B14</f>
        <v>7</v>
      </c>
      <c r="G250" s="2">
        <v>5</v>
      </c>
      <c r="H250" s="15">
        <f>((E250*Best_Player_Available)+(F250*Position_Need)+(G251*Colts_Fit))*10</f>
        <v>70.06</v>
      </c>
    </row>
    <row r="251" spans="1:8" ht="12.75">
      <c r="A251" s="47">
        <v>250</v>
      </c>
      <c r="B251" s="2" t="s">
        <v>749</v>
      </c>
      <c r="C251" s="2" t="s">
        <v>613</v>
      </c>
      <c r="D251" s="2" t="s">
        <v>831</v>
      </c>
      <c r="E251" s="39">
        <f>'BPA Score'!J286</f>
        <v>7.525</v>
      </c>
      <c r="F251" s="2">
        <f>'Need Score'!B13</f>
        <v>10</v>
      </c>
      <c r="G251" s="2">
        <v>5</v>
      </c>
      <c r="H251" s="15">
        <f>((E251*Best_Player_Available)+(F251*Position_Need)+(G252*Colts_Fit))*10</f>
        <v>72.675</v>
      </c>
    </row>
    <row r="252" spans="1:8" ht="12.75">
      <c r="A252" s="47">
        <v>251</v>
      </c>
      <c r="B252" s="2" t="s">
        <v>712</v>
      </c>
      <c r="C252" s="2" t="s">
        <v>341</v>
      </c>
      <c r="D252" s="2" t="s">
        <v>840</v>
      </c>
      <c r="E252" s="39">
        <f>'BPA Score'!J102</f>
        <v>7.9</v>
      </c>
      <c r="F252" s="2">
        <f>'Need Score'!B11</f>
        <v>1</v>
      </c>
      <c r="G252" s="2">
        <v>5</v>
      </c>
      <c r="H252" s="15">
        <f>((E252*Best_Player_Available)+(F252*Position_Need)+(G253*Colts_Fit))*10</f>
        <v>66.3</v>
      </c>
    </row>
    <row r="253" spans="1:8" ht="12.75">
      <c r="A253" s="47">
        <v>252</v>
      </c>
      <c r="B253" s="2" t="s">
        <v>878</v>
      </c>
      <c r="C253" s="2" t="s">
        <v>350</v>
      </c>
      <c r="D253" s="2" t="s">
        <v>832</v>
      </c>
      <c r="E253" s="39">
        <f>'BPA Score'!J232</f>
        <v>7.62</v>
      </c>
      <c r="F253" s="2">
        <f>'Need Score'!B12</f>
        <v>6</v>
      </c>
      <c r="G253" s="2">
        <v>5</v>
      </c>
      <c r="H253" s="15">
        <f>((E253*Best_Player_Available)+(F253*Position_Need)+(G254*Colts_Fit))*10</f>
        <v>69.33999999999999</v>
      </c>
    </row>
    <row r="254" spans="1:8" ht="12.75">
      <c r="A254" s="47">
        <v>253</v>
      </c>
      <c r="B254" s="2" t="s">
        <v>744</v>
      </c>
      <c r="C254" s="2" t="s">
        <v>319</v>
      </c>
      <c r="D254" s="2" t="s">
        <v>828</v>
      </c>
      <c r="E254" s="39">
        <f>'BPA Score'!J229</f>
        <v>7.61</v>
      </c>
      <c r="F254" s="2">
        <f>'Need Score'!B5</f>
        <v>5</v>
      </c>
      <c r="G254" s="2">
        <v>5</v>
      </c>
      <c r="H254" s="15">
        <f>((E254*Best_Player_Available)+(F254*Position_Need)+(G255*Colts_Fit))*10</f>
        <v>68.27</v>
      </c>
    </row>
    <row r="255" spans="1:8" ht="12.75">
      <c r="A255" s="47">
        <v>254</v>
      </c>
      <c r="B255" s="2" t="s">
        <v>770</v>
      </c>
      <c r="C255" s="2" t="s">
        <v>374</v>
      </c>
      <c r="D255" s="2" t="s">
        <v>841</v>
      </c>
      <c r="E255" s="39">
        <f>'BPA Score'!J609</f>
        <v>7.71</v>
      </c>
      <c r="F255" s="2">
        <f>'Need Score'!B15</f>
        <v>5</v>
      </c>
      <c r="G255" s="2">
        <v>5</v>
      </c>
      <c r="H255" s="15">
        <f>((E255*Best_Player_Available)+(F255*Position_Need)+(G256*Colts_Fit))*10</f>
        <v>68.97</v>
      </c>
    </row>
    <row r="256" spans="1:8" ht="12.75">
      <c r="A256" s="47">
        <v>255</v>
      </c>
      <c r="B256" s="2" t="s">
        <v>747</v>
      </c>
      <c r="C256" s="2" t="s">
        <v>347</v>
      </c>
      <c r="D256" s="2" t="s">
        <v>830</v>
      </c>
      <c r="E256" s="39">
        <f>'BPA Score'!J561</f>
        <v>7.54</v>
      </c>
      <c r="F256" s="2">
        <f>'Need Score'!B14</f>
        <v>7</v>
      </c>
      <c r="G256" s="2">
        <v>5</v>
      </c>
      <c r="H256" s="15">
        <f>((E256*Best_Player_Available)+(F256*Position_Need)+(G257*Colts_Fit))*10</f>
        <v>69.78</v>
      </c>
    </row>
    <row r="257" spans="1:8" ht="12.75">
      <c r="A257" s="47">
        <v>256</v>
      </c>
      <c r="B257" s="2" t="s">
        <v>730</v>
      </c>
      <c r="C257" s="2" t="s">
        <v>906</v>
      </c>
      <c r="D257" s="2" t="s">
        <v>840</v>
      </c>
      <c r="E257" s="39">
        <f>'BPA Score'!J358</f>
        <v>7.86</v>
      </c>
      <c r="F257" s="2">
        <f>'Need Score'!B11</f>
        <v>1</v>
      </c>
      <c r="G257" s="2">
        <v>5</v>
      </c>
      <c r="H257" s="15">
        <f>((E257*Best_Player_Available)+(F257*Position_Need)+(G258*Colts_Fit))*10</f>
        <v>66.02</v>
      </c>
    </row>
    <row r="258" spans="1:8" ht="12.75">
      <c r="A258" s="47">
        <v>257</v>
      </c>
      <c r="B258" s="2" t="s">
        <v>786</v>
      </c>
      <c r="C258" s="2" t="s">
        <v>401</v>
      </c>
      <c r="D258" s="2" t="s">
        <v>830</v>
      </c>
      <c r="E258" s="39">
        <f>'BPA Score'!J386</f>
        <v>7.53</v>
      </c>
      <c r="F258" s="2">
        <f>'Need Score'!B14</f>
        <v>7</v>
      </c>
      <c r="G258" s="2">
        <v>5</v>
      </c>
      <c r="H258" s="15">
        <f>((E258*Best_Player_Available)+(F258*Position_Need)+(G259*Colts_Fit))*10</f>
        <v>69.71000000000001</v>
      </c>
    </row>
    <row r="259" spans="1:8" ht="12.75">
      <c r="A259" s="47">
        <v>258</v>
      </c>
      <c r="B259" s="2" t="s">
        <v>772</v>
      </c>
      <c r="C259" s="2" t="s">
        <v>376</v>
      </c>
      <c r="D259" s="2" t="s">
        <v>841</v>
      </c>
      <c r="E259" s="39">
        <f>'BPA Score'!J13</f>
        <v>7.68</v>
      </c>
      <c r="F259" s="2">
        <f>'Need Score'!B15</f>
        <v>5</v>
      </c>
      <c r="G259" s="2">
        <v>5</v>
      </c>
      <c r="H259" s="15">
        <f>((E259*Best_Player_Available)+(F259*Position_Need)+(G260*Colts_Fit))*10</f>
        <v>68.75999999999999</v>
      </c>
    </row>
    <row r="260" spans="1:8" ht="12.75">
      <c r="A260" s="47">
        <v>259</v>
      </c>
      <c r="B260" s="2" t="s">
        <v>719</v>
      </c>
      <c r="C260" s="2" t="s">
        <v>317</v>
      </c>
      <c r="D260" s="2" t="s">
        <v>839</v>
      </c>
      <c r="E260" s="39">
        <f>'BPA Score'!J130</f>
        <v>7.84</v>
      </c>
      <c r="F260" s="2">
        <f>'Need Score'!B8</f>
        <v>1</v>
      </c>
      <c r="G260" s="2">
        <v>5</v>
      </c>
      <c r="H260" s="15">
        <f>((E260*Best_Player_Available)+(F260*Position_Need)+(G261*Colts_Fit))*10</f>
        <v>65.88</v>
      </c>
    </row>
    <row r="261" spans="1:8" ht="12.75">
      <c r="A261" s="47">
        <v>260</v>
      </c>
      <c r="B261" s="2" t="s">
        <v>947</v>
      </c>
      <c r="C261" s="2" t="s">
        <v>78</v>
      </c>
      <c r="D261" s="2" t="s">
        <v>836</v>
      </c>
      <c r="E261" s="39">
        <f>'BPA Score'!J309</f>
        <v>7.72</v>
      </c>
      <c r="F261" s="2">
        <f>'Need Score'!B10</f>
        <v>3</v>
      </c>
      <c r="G261" s="2">
        <v>5</v>
      </c>
      <c r="H261" s="15">
        <f>((E261*Best_Player_Available)+(F261*Position_Need)+(G262*Colts_Fit))*10</f>
        <v>67.03999999999999</v>
      </c>
    </row>
    <row r="262" spans="1:8" ht="12.75">
      <c r="A262" s="47">
        <v>261</v>
      </c>
      <c r="B262" s="2" t="s">
        <v>710</v>
      </c>
      <c r="C262" s="2" t="s">
        <v>309</v>
      </c>
      <c r="D262" s="2" t="s">
        <v>836</v>
      </c>
      <c r="E262" s="39">
        <f>'BPA Score'!J52</f>
        <v>7.785</v>
      </c>
      <c r="F262" s="2">
        <f>'Need Score'!B10</f>
        <v>3</v>
      </c>
      <c r="G262" s="2">
        <v>5</v>
      </c>
      <c r="H262" s="15">
        <f>((E262*Best_Player_Available)+(F262*Position_Need)+(G263*Colts_Fit))*10</f>
        <v>67.49499999999999</v>
      </c>
    </row>
    <row r="263" spans="1:8" ht="12.75">
      <c r="A263" s="47">
        <v>262</v>
      </c>
      <c r="B263" s="2" t="s">
        <v>734</v>
      </c>
      <c r="C263" s="2" t="s">
        <v>604</v>
      </c>
      <c r="D263" s="2" t="s">
        <v>1009</v>
      </c>
      <c r="E263" s="39">
        <f>'BPA Score'!J324</f>
        <v>7.78</v>
      </c>
      <c r="F263" s="2">
        <f>'Need Score'!B18</f>
        <v>2</v>
      </c>
      <c r="G263" s="2">
        <v>5</v>
      </c>
      <c r="H263" s="15">
        <f>((E263*Best_Player_Available)+(F263*Position_Need)+(G264*Colts_Fit))*10</f>
        <v>66.46</v>
      </c>
    </row>
    <row r="264" spans="1:8" ht="12.75">
      <c r="A264" s="47">
        <v>263</v>
      </c>
      <c r="B264" s="2" t="s">
        <v>784</v>
      </c>
      <c r="C264" s="2" t="s">
        <v>399</v>
      </c>
      <c r="D264" s="2" t="s">
        <v>830</v>
      </c>
      <c r="E264" s="39">
        <f>'BPA Score'!J382</f>
        <v>7.506666666666666</v>
      </c>
      <c r="F264" s="2">
        <f>'Need Score'!B14</f>
        <v>7</v>
      </c>
      <c r="G264" s="2">
        <v>5</v>
      </c>
      <c r="H264" s="15">
        <f>((E264*Best_Player_Available)+(F264*Position_Need)+(G265*Colts_Fit))*10</f>
        <v>69.54666666666667</v>
      </c>
    </row>
    <row r="265" spans="1:8" ht="12.75">
      <c r="A265" s="47">
        <v>264</v>
      </c>
      <c r="B265" s="2" t="s">
        <v>754</v>
      </c>
      <c r="C265" s="2" t="s">
        <v>641</v>
      </c>
      <c r="D265" s="2" t="s">
        <v>829</v>
      </c>
      <c r="E265" s="39">
        <f>'BPA Score'!J389</f>
        <v>7.49</v>
      </c>
      <c r="F265" s="2">
        <f>'Need Score'!B7</f>
        <v>9</v>
      </c>
      <c r="G265" s="2">
        <v>5</v>
      </c>
      <c r="H265" s="15">
        <f>((E265*Best_Player_Available)+(F265*Position_Need)+(G266*Colts_Fit))*10</f>
        <v>71.42999999999999</v>
      </c>
    </row>
    <row r="266" spans="1:8" ht="12.75">
      <c r="A266" s="47">
        <v>265</v>
      </c>
      <c r="B266" s="2" t="s">
        <v>698</v>
      </c>
      <c r="C266" s="2" t="s">
        <v>293</v>
      </c>
      <c r="D266" s="2" t="s">
        <v>841</v>
      </c>
      <c r="E266" s="39">
        <f>'BPA Score'!J567</f>
        <v>7.653333333333333</v>
      </c>
      <c r="F266" s="2">
        <f>'Need Score'!B15</f>
        <v>5</v>
      </c>
      <c r="G266" s="2">
        <v>5</v>
      </c>
      <c r="H266" s="15">
        <f>((E266*Best_Player_Available)+(F266*Position_Need)+(G267*Colts_Fit))*10</f>
        <v>68.57333333333332</v>
      </c>
    </row>
    <row r="267" spans="1:8" ht="12.75">
      <c r="A267" s="47">
        <v>266</v>
      </c>
      <c r="B267" s="2" t="s">
        <v>850</v>
      </c>
      <c r="C267" s="2" t="s">
        <v>337</v>
      </c>
      <c r="D267" s="2" t="s">
        <v>829</v>
      </c>
      <c r="E267" s="39">
        <f>'BPA Score'!J290</f>
        <v>7.535</v>
      </c>
      <c r="F267" s="2">
        <f>'Need Score'!B7</f>
        <v>9</v>
      </c>
      <c r="G267" s="2">
        <v>5</v>
      </c>
      <c r="H267" s="15">
        <f>((E267*Best_Player_Available)+(F267*Position_Need)+(G268*Colts_Fit))*10</f>
        <v>71.745</v>
      </c>
    </row>
    <row r="268" spans="1:8" ht="12.75">
      <c r="A268" s="47">
        <v>267</v>
      </c>
      <c r="B268" s="2" t="s">
        <v>787</v>
      </c>
      <c r="C268" s="2" t="s">
        <v>906</v>
      </c>
      <c r="D268" s="2" t="s">
        <v>833</v>
      </c>
      <c r="E268" s="39">
        <f>'BPA Score'!J348</f>
        <v>7.583333333333334</v>
      </c>
      <c r="F268" s="2">
        <f>'Need Score'!B9</f>
        <v>8</v>
      </c>
      <c r="G268" s="2">
        <v>5</v>
      </c>
      <c r="H268" s="15">
        <f>((E268*Best_Player_Available)+(F268*Position_Need)+(G269*Colts_Fit))*10</f>
        <v>71.08333333333333</v>
      </c>
    </row>
    <row r="269" spans="1:8" ht="12.75">
      <c r="A269" s="47">
        <v>268</v>
      </c>
      <c r="B269" s="2" t="s">
        <v>718</v>
      </c>
      <c r="C269" s="2" t="s">
        <v>872</v>
      </c>
      <c r="D269" s="2" t="s">
        <v>836</v>
      </c>
      <c r="E269" s="39">
        <f>'BPA Score'!J79</f>
        <v>7.745</v>
      </c>
      <c r="F269" s="2">
        <f>'Need Score'!B10</f>
        <v>3</v>
      </c>
      <c r="G269" s="2">
        <v>5</v>
      </c>
      <c r="H269" s="15">
        <f>((E269*Best_Player_Available)+(F269*Position_Need)+(G270*Colts_Fit))*10</f>
        <v>67.215</v>
      </c>
    </row>
    <row r="270" spans="1:8" ht="12.75">
      <c r="A270" s="47">
        <v>269</v>
      </c>
      <c r="B270" s="2" t="s">
        <v>800</v>
      </c>
      <c r="C270" s="2" t="s">
        <v>418</v>
      </c>
      <c r="D270" s="2" t="s">
        <v>831</v>
      </c>
      <c r="E270" s="39">
        <f>'BPA Score'!J262</f>
        <v>7.415</v>
      </c>
      <c r="F270" s="2">
        <f>'Need Score'!B13</f>
        <v>10</v>
      </c>
      <c r="G270" s="2">
        <v>5</v>
      </c>
      <c r="H270" s="15">
        <f>((E270*Best_Player_Available)+(F270*Position_Need)+(G271*Colts_Fit))*10</f>
        <v>71.905</v>
      </c>
    </row>
    <row r="271" spans="1:8" ht="12.75">
      <c r="A271" s="47">
        <v>270</v>
      </c>
      <c r="B271" s="2" t="s">
        <v>760</v>
      </c>
      <c r="C271" s="2" t="s">
        <v>360</v>
      </c>
      <c r="D271" s="2" t="s">
        <v>841</v>
      </c>
      <c r="E271" s="39">
        <f>'BPA Score'!J256</f>
        <v>7.623333333333334</v>
      </c>
      <c r="F271" s="2">
        <f>'Need Score'!B15</f>
        <v>5</v>
      </c>
      <c r="G271" s="2">
        <v>5</v>
      </c>
      <c r="H271" s="15">
        <f>((E271*Best_Player_Available)+(F271*Position_Need)+(G272*Colts_Fit))*10</f>
        <v>72.36333333333333</v>
      </c>
    </row>
    <row r="272" spans="1:8" ht="12.75">
      <c r="A272" s="47">
        <v>271</v>
      </c>
      <c r="B272" s="2" t="s">
        <v>782</v>
      </c>
      <c r="C272" s="2" t="s">
        <v>397</v>
      </c>
      <c r="D272" s="2" t="s">
        <v>836</v>
      </c>
      <c r="E272" s="39">
        <f>'BPA Score'!J280</f>
        <v>7.715</v>
      </c>
      <c r="F272" s="2">
        <f>'Need Score'!B10</f>
        <v>3</v>
      </c>
      <c r="G272" s="2">
        <v>7</v>
      </c>
      <c r="H272" s="15">
        <f>((E272*Best_Player_Available)+(F272*Position_Need)+(G273*Colts_Fit))*10</f>
        <v>67.005</v>
      </c>
    </row>
    <row r="273" spans="1:8" ht="12.75">
      <c r="A273" s="47">
        <v>272</v>
      </c>
      <c r="B273" s="2" t="s">
        <v>660</v>
      </c>
      <c r="C273" s="2" t="s">
        <v>313</v>
      </c>
      <c r="D273" s="2" t="s">
        <v>841</v>
      </c>
      <c r="E273" s="39">
        <f>'BPA Score'!J743</f>
        <v>7.6</v>
      </c>
      <c r="F273" s="2">
        <f>'Need Score'!B15</f>
        <v>5</v>
      </c>
      <c r="G273" s="2">
        <v>5</v>
      </c>
      <c r="H273" s="15">
        <f>((E273*Best_Player_Available)+(F273*Position_Need)+(G274*Colts_Fit))*10</f>
        <v>72.2</v>
      </c>
    </row>
    <row r="274" spans="1:8" ht="12.75">
      <c r="A274" s="47">
        <v>273</v>
      </c>
      <c r="B274" s="2" t="s">
        <v>724</v>
      </c>
      <c r="C274" s="2" t="s">
        <v>323</v>
      </c>
      <c r="D274" s="2" t="s">
        <v>840</v>
      </c>
      <c r="E274" s="39">
        <f>'BPA Score'!J462</f>
        <v>7.76</v>
      </c>
      <c r="F274" s="2">
        <f>'Need Score'!B11</f>
        <v>1</v>
      </c>
      <c r="G274" s="2">
        <v>7</v>
      </c>
      <c r="H274" s="15">
        <f>((E274*Best_Player_Available)+(F274*Position_Need)+(G275*Colts_Fit))*10</f>
        <v>65.32</v>
      </c>
    </row>
    <row r="275" spans="1:8" ht="12.75">
      <c r="A275" s="47">
        <v>274</v>
      </c>
      <c r="B275" s="2" t="s">
        <v>807</v>
      </c>
      <c r="C275" s="2" t="s">
        <v>428</v>
      </c>
      <c r="D275" s="2" t="s">
        <v>832</v>
      </c>
      <c r="E275" s="39">
        <f>'BPA Score'!J517</f>
        <v>7.485</v>
      </c>
      <c r="F275" s="2">
        <f>'Need Score'!B12</f>
        <v>6</v>
      </c>
      <c r="G275" s="2">
        <v>5</v>
      </c>
      <c r="H275" s="15">
        <f>((E275*Best_Player_Available)+(F275*Position_Need)+(G276*Colts_Fit))*10</f>
        <v>68.395</v>
      </c>
    </row>
    <row r="276" spans="1:8" ht="12.75">
      <c r="A276" s="47">
        <v>275</v>
      </c>
      <c r="B276" s="2" t="s">
        <v>1001</v>
      </c>
      <c r="C276" s="2" t="s">
        <v>310</v>
      </c>
      <c r="D276" s="2" t="s">
        <v>840</v>
      </c>
      <c r="E276" s="39">
        <f>'BPA Score'!J560</f>
        <v>7.756666666666666</v>
      </c>
      <c r="F276" s="2">
        <f>'Need Score'!B11</f>
        <v>1</v>
      </c>
      <c r="G276" s="2">
        <v>5</v>
      </c>
      <c r="H276" s="15">
        <f>((E276*Best_Player_Available)+(F276*Position_Need)+(G277*Colts_Fit))*10</f>
        <v>65.29666666666665</v>
      </c>
    </row>
    <row r="277" spans="1:8" ht="12.75">
      <c r="A277" s="47">
        <v>276</v>
      </c>
      <c r="B277" s="2" t="s">
        <v>755</v>
      </c>
      <c r="C277" s="2" t="s">
        <v>351</v>
      </c>
      <c r="D277" s="2" t="s">
        <v>832</v>
      </c>
      <c r="E277" s="39">
        <f>'BPA Score'!J534</f>
        <v>7.415</v>
      </c>
      <c r="F277" s="2">
        <f>'Need Score'!B12</f>
        <v>6</v>
      </c>
      <c r="G277" s="2">
        <v>5</v>
      </c>
      <c r="H277" s="15">
        <f>((E277*Best_Player_Available)+(F277*Position_Need)+(G278*Colts_Fit))*10</f>
        <v>67.905</v>
      </c>
    </row>
    <row r="278" spans="1:8" ht="12.75">
      <c r="A278" s="47">
        <v>277</v>
      </c>
      <c r="B278" s="2" t="s">
        <v>927</v>
      </c>
      <c r="C278" s="2" t="s">
        <v>395</v>
      </c>
      <c r="D278" s="2" t="s">
        <v>836</v>
      </c>
      <c r="E278" s="39">
        <f>'BPA Score'!J580</f>
        <v>7.695</v>
      </c>
      <c r="F278" s="2">
        <f>'Need Score'!B10</f>
        <v>3</v>
      </c>
      <c r="G278" s="2">
        <v>5</v>
      </c>
      <c r="H278" s="15">
        <f>((E278*Best_Player_Available)+(F278*Position_Need)+(G279*Colts_Fit))*10</f>
        <v>66.865</v>
      </c>
    </row>
    <row r="279" spans="1:8" ht="12.75">
      <c r="A279" s="47">
        <v>278</v>
      </c>
      <c r="B279" s="2" t="s">
        <v>780</v>
      </c>
      <c r="C279" s="2" t="s">
        <v>393</v>
      </c>
      <c r="D279" s="2" t="s">
        <v>833</v>
      </c>
      <c r="E279" s="39">
        <f>'BPA Score'!J658</f>
        <v>7.53</v>
      </c>
      <c r="F279" s="2">
        <f>'Need Score'!B9</f>
        <v>8</v>
      </c>
      <c r="G279" s="2">
        <v>5</v>
      </c>
      <c r="H279" s="15">
        <f>((E279*Best_Player_Available)+(F279*Position_Need)+(G280*Colts_Fit))*10</f>
        <v>70.71</v>
      </c>
    </row>
    <row r="280" spans="1:8" ht="12.75">
      <c r="A280" s="47">
        <v>279</v>
      </c>
      <c r="B280" s="2" t="s">
        <v>740</v>
      </c>
      <c r="C280" s="2" t="s">
        <v>339</v>
      </c>
      <c r="D280" s="2" t="s">
        <v>836</v>
      </c>
      <c r="E280" s="39">
        <f>'BPA Score'!J533</f>
        <v>7.68</v>
      </c>
      <c r="F280" s="2">
        <f>'Need Score'!B10</f>
        <v>3</v>
      </c>
      <c r="G280" s="2">
        <v>5</v>
      </c>
      <c r="H280" s="15">
        <f>((E280*Best_Player_Available)+(F280*Position_Need)+(G281*Colts_Fit))*10</f>
        <v>66.75999999999999</v>
      </c>
    </row>
    <row r="281" spans="1:8" ht="12.75">
      <c r="A281" s="47">
        <v>280</v>
      </c>
      <c r="B281" s="2" t="s">
        <v>968</v>
      </c>
      <c r="C281" s="2" t="s">
        <v>396</v>
      </c>
      <c r="D281" s="2" t="s">
        <v>916</v>
      </c>
      <c r="E281" s="39">
        <f>'BPA Score'!J633</f>
        <v>7.506666666666666</v>
      </c>
      <c r="F281" s="2">
        <f>'Need Score'!B4</f>
        <v>4</v>
      </c>
      <c r="G281" s="2">
        <v>5</v>
      </c>
      <c r="H281" s="15">
        <f>((E281*Best_Player_Available)+(F281*Position_Need)+(G282*Colts_Fit))*10</f>
        <v>66.54666666666667</v>
      </c>
    </row>
    <row r="282" spans="1:8" ht="12.75">
      <c r="A282" s="47">
        <v>281</v>
      </c>
      <c r="B282" s="2" t="s">
        <v>819</v>
      </c>
      <c r="C282" s="2" t="s">
        <v>694</v>
      </c>
      <c r="D282" s="2" t="s">
        <v>833</v>
      </c>
      <c r="E282" s="39">
        <f>'BPA Score'!J617</f>
        <v>7.495</v>
      </c>
      <c r="F282" s="2">
        <f>'Need Score'!B9</f>
        <v>8</v>
      </c>
      <c r="G282" s="2">
        <v>5</v>
      </c>
      <c r="H282" s="15">
        <f>((E282*Best_Player_Available)+(F282*Position_Need)+(G283*Colts_Fit))*10</f>
        <v>70.465</v>
      </c>
    </row>
    <row r="283" spans="1:8" ht="12.75">
      <c r="A283" s="47">
        <v>282</v>
      </c>
      <c r="B283" s="2" t="s">
        <v>765</v>
      </c>
      <c r="C283" s="2" t="s">
        <v>403</v>
      </c>
      <c r="D283" s="2" t="s">
        <v>830</v>
      </c>
      <c r="E283" s="39">
        <f>'BPA Score'!J491</f>
        <v>7.38</v>
      </c>
      <c r="F283" s="2">
        <f>'Need Score'!B14</f>
        <v>7</v>
      </c>
      <c r="G283" s="2">
        <v>5</v>
      </c>
      <c r="H283" s="15">
        <f>((E283*Best_Player_Available)+(F283*Position_Need)+(G284*Colts_Fit))*10</f>
        <v>68.66</v>
      </c>
    </row>
    <row r="284" spans="1:8" ht="12.75">
      <c r="A284" s="47">
        <v>283</v>
      </c>
      <c r="B284" s="2" t="s">
        <v>818</v>
      </c>
      <c r="C284" s="2" t="s">
        <v>442</v>
      </c>
      <c r="D284" s="2" t="s">
        <v>830</v>
      </c>
      <c r="E284" s="39">
        <f>'BPA Score'!J529</f>
        <v>7.38</v>
      </c>
      <c r="F284" s="2">
        <f>'Need Score'!B14</f>
        <v>7</v>
      </c>
      <c r="G284" s="2">
        <v>5</v>
      </c>
      <c r="H284" s="15">
        <f>((E284*Best_Player_Available)+(F284*Position_Need)+(G285*Colts_Fit))*10</f>
        <v>68.66</v>
      </c>
    </row>
    <row r="285" spans="1:8" ht="12.75">
      <c r="A285" s="47">
        <v>284</v>
      </c>
      <c r="B285" s="2" t="s">
        <v>856</v>
      </c>
      <c r="C285" s="2" t="s">
        <v>290</v>
      </c>
      <c r="D285" s="2" t="s">
        <v>916</v>
      </c>
      <c r="E285" s="39">
        <f>'BPA Score'!J702</f>
        <v>7.47</v>
      </c>
      <c r="F285" s="2">
        <f>'Need Score'!B4</f>
        <v>4</v>
      </c>
      <c r="G285" s="2">
        <v>5</v>
      </c>
      <c r="H285" s="15">
        <f>((E285*Best_Player_Available)+(F285*Position_Need)+(G286*Colts_Fit))*10</f>
        <v>70.28999999999999</v>
      </c>
    </row>
    <row r="286" spans="1:8" ht="12.75">
      <c r="A286" s="47">
        <v>285</v>
      </c>
      <c r="B286" s="2" t="s">
        <v>743</v>
      </c>
      <c r="C286" s="2" t="s">
        <v>343</v>
      </c>
      <c r="D286" s="2" t="s">
        <v>840</v>
      </c>
      <c r="E286" s="39">
        <f>'BPA Score'!J656</f>
        <v>7.6866666666666665</v>
      </c>
      <c r="F286" s="2">
        <f>'Need Score'!B11</f>
        <v>1</v>
      </c>
      <c r="G286" s="2">
        <v>7</v>
      </c>
      <c r="H286" s="15">
        <f>((E286*Best_Player_Available)+(F286*Position_Need)+(G287*Colts_Fit))*10</f>
        <v>64.80666666666666</v>
      </c>
    </row>
    <row r="287" spans="1:8" ht="12.75">
      <c r="A287" s="47">
        <v>286</v>
      </c>
      <c r="B287" s="2" t="s">
        <v>843</v>
      </c>
      <c r="C287" s="2" t="s">
        <v>872</v>
      </c>
      <c r="D287" s="2" t="s">
        <v>833</v>
      </c>
      <c r="E287" s="39">
        <f>'BPA Score'!J68</f>
        <v>7.44</v>
      </c>
      <c r="F287" s="2">
        <f>'Need Score'!B9</f>
        <v>8</v>
      </c>
      <c r="G287" s="2">
        <v>5</v>
      </c>
      <c r="H287" s="15">
        <f>((E287*Best_Player_Available)+(F287*Position_Need)+(G288*Colts_Fit))*10</f>
        <v>70.08</v>
      </c>
    </row>
    <row r="288" spans="1:8" ht="12.75">
      <c r="A288" s="47">
        <v>287</v>
      </c>
      <c r="B288" s="2" t="s">
        <v>741</v>
      </c>
      <c r="C288" s="2" t="s">
        <v>340</v>
      </c>
      <c r="D288" s="2" t="s">
        <v>307</v>
      </c>
      <c r="E288" s="39">
        <f>'BPA Score'!J490</f>
        <v>7.22</v>
      </c>
      <c r="F288" s="2">
        <f>'Need Score'!B17</f>
        <v>7</v>
      </c>
      <c r="G288" s="2">
        <v>5</v>
      </c>
      <c r="H288" s="15">
        <f>((E288*Best_Player_Available)+(F288*Position_Need)+(G289*Colts_Fit))*10</f>
        <v>67.53999999999999</v>
      </c>
    </row>
    <row r="289" spans="1:8" ht="12.75">
      <c r="A289" s="47">
        <v>288</v>
      </c>
      <c r="B289" s="2" t="s">
        <v>878</v>
      </c>
      <c r="C289" s="2" t="s">
        <v>352</v>
      </c>
      <c r="D289" s="2" t="s">
        <v>828</v>
      </c>
      <c r="E289" s="39">
        <f>'BPA Score'!J56</f>
        <v>7.375</v>
      </c>
      <c r="F289" s="2">
        <f>'Need Score'!B5</f>
        <v>5</v>
      </c>
      <c r="G289" s="2">
        <v>5</v>
      </c>
      <c r="H289" s="15">
        <f>((E289*Best_Player_Available)+(F289*Position_Need)+(G290*Colts_Fit))*10</f>
        <v>66.625</v>
      </c>
    </row>
    <row r="290" spans="1:8" ht="12.75">
      <c r="A290" s="47">
        <v>289</v>
      </c>
      <c r="B290" s="2" t="s">
        <v>676</v>
      </c>
      <c r="C290" s="2" t="s">
        <v>368</v>
      </c>
      <c r="D290" s="2" t="s">
        <v>831</v>
      </c>
      <c r="E290" s="39">
        <f>'BPA Score'!J203</f>
        <v>7.26</v>
      </c>
      <c r="F290" s="2">
        <f>'Need Score'!B13</f>
        <v>10</v>
      </c>
      <c r="G290" s="2">
        <v>5</v>
      </c>
      <c r="H290" s="15">
        <f>((E290*Best_Player_Available)+(F290*Position_Need)+(G291*Colts_Fit))*10</f>
        <v>70.82</v>
      </c>
    </row>
    <row r="291" spans="1:8" ht="12.75">
      <c r="A291" s="47">
        <v>290</v>
      </c>
      <c r="B291" s="2" t="s">
        <v>727</v>
      </c>
      <c r="C291" s="2" t="s">
        <v>290</v>
      </c>
      <c r="D291" s="2" t="s">
        <v>840</v>
      </c>
      <c r="E291" s="39">
        <f>'BPA Score'!J704</f>
        <v>7.633333333333334</v>
      </c>
      <c r="F291" s="2">
        <f>'Need Score'!B11</f>
        <v>1</v>
      </c>
      <c r="G291" s="2">
        <v>5</v>
      </c>
      <c r="H291" s="15">
        <f>((E291*Best_Player_Available)+(F291*Position_Need)+(G292*Colts_Fit))*10</f>
        <v>64.43333333333334</v>
      </c>
    </row>
    <row r="292" spans="1:8" ht="12.75">
      <c r="A292" s="47">
        <v>291</v>
      </c>
      <c r="B292" s="2" t="s">
        <v>779</v>
      </c>
      <c r="C292" s="2" t="s">
        <v>390</v>
      </c>
      <c r="D292" s="2" t="s">
        <v>840</v>
      </c>
      <c r="E292" s="39">
        <f>'BPA Score'!J337</f>
        <v>7.63</v>
      </c>
      <c r="F292" s="2">
        <f>'Need Score'!B11</f>
        <v>1</v>
      </c>
      <c r="G292" s="2">
        <v>5</v>
      </c>
      <c r="H292" s="15">
        <f>((E292*Best_Player_Available)+(F292*Position_Need)+(G293*Colts_Fit))*10</f>
        <v>64.41</v>
      </c>
    </row>
    <row r="293" spans="1:8" ht="12.75">
      <c r="A293" s="47">
        <v>292</v>
      </c>
      <c r="B293" s="2" t="s">
        <v>1012</v>
      </c>
      <c r="C293" s="2" t="s">
        <v>400</v>
      </c>
      <c r="D293" s="2" t="s">
        <v>841</v>
      </c>
      <c r="E293" s="39">
        <f>'BPA Score'!J516</f>
        <v>7.465</v>
      </c>
      <c r="F293" s="2">
        <f>'Need Score'!B15</f>
        <v>5</v>
      </c>
      <c r="G293" s="2">
        <v>5</v>
      </c>
      <c r="H293" s="15">
        <f>((E293*Best_Player_Available)+(F293*Position_Need)+(G294*Colts_Fit))*10</f>
        <v>67.255</v>
      </c>
    </row>
    <row r="294" spans="1:8" ht="12.75">
      <c r="A294" s="47">
        <v>293</v>
      </c>
      <c r="B294" s="2" t="s">
        <v>774</v>
      </c>
      <c r="C294" s="2" t="s">
        <v>383</v>
      </c>
      <c r="D294" s="2" t="s">
        <v>841</v>
      </c>
      <c r="E294" s="39">
        <f>'BPA Score'!J312</f>
        <v>7.46</v>
      </c>
      <c r="F294" s="2">
        <f>'Need Score'!B15</f>
        <v>5</v>
      </c>
      <c r="G294" s="2">
        <v>5</v>
      </c>
      <c r="H294" s="15">
        <f>((E294*Best_Player_Available)+(F294*Position_Need)+(G295*Colts_Fit))*10</f>
        <v>67.22</v>
      </c>
    </row>
    <row r="295" spans="1:8" ht="12.75">
      <c r="A295" s="47">
        <v>294</v>
      </c>
      <c r="B295" s="2" t="s">
        <v>888</v>
      </c>
      <c r="C295" s="2" t="s">
        <v>381</v>
      </c>
      <c r="D295" s="2" t="s">
        <v>833</v>
      </c>
      <c r="E295" s="39">
        <f>'BPA Score'!J521</f>
        <v>7.405</v>
      </c>
      <c r="F295" s="2">
        <f>'Need Score'!B9</f>
        <v>8</v>
      </c>
      <c r="G295" s="2">
        <v>5</v>
      </c>
      <c r="H295" s="15">
        <f>((E295*Best_Player_Available)+(F295*Position_Need)+(G296*Colts_Fit))*10</f>
        <v>69.835</v>
      </c>
    </row>
    <row r="296" spans="1:8" ht="12.75">
      <c r="A296" s="47">
        <v>295</v>
      </c>
      <c r="B296" s="2" t="s">
        <v>745</v>
      </c>
      <c r="C296" s="2" t="s">
        <v>345</v>
      </c>
      <c r="D296" s="2" t="s">
        <v>837</v>
      </c>
      <c r="E296" s="39">
        <f>'BPA Score'!J613</f>
        <v>7.403333333333332</v>
      </c>
      <c r="F296" s="2">
        <f>'Need Score'!B3</f>
        <v>4</v>
      </c>
      <c r="G296" s="2">
        <v>5</v>
      </c>
      <c r="H296" s="15">
        <f>((E296*Best_Player_Available)+(F296*Position_Need)+(G297*Colts_Fit))*10</f>
        <v>65.82333333333332</v>
      </c>
    </row>
    <row r="297" spans="1:8" ht="12.75">
      <c r="A297" s="47">
        <v>296</v>
      </c>
      <c r="B297" s="2" t="s">
        <v>757</v>
      </c>
      <c r="C297" s="2" t="s">
        <v>354</v>
      </c>
      <c r="D297" s="2" t="s">
        <v>841</v>
      </c>
      <c r="E297" s="39">
        <f>'BPA Score'!J385</f>
        <v>7.45</v>
      </c>
      <c r="F297" s="2">
        <f>'Need Score'!B15</f>
        <v>5</v>
      </c>
      <c r="G297" s="2">
        <v>5</v>
      </c>
      <c r="H297" s="15">
        <f>((E297*Best_Player_Available)+(F297*Position_Need)+(G298*Colts_Fit))*10</f>
        <v>67.15</v>
      </c>
    </row>
    <row r="298" spans="1:8" ht="12.75">
      <c r="A298" s="47">
        <v>297</v>
      </c>
      <c r="B298" s="2" t="s">
        <v>902</v>
      </c>
      <c r="C298" s="2" t="s">
        <v>344</v>
      </c>
      <c r="D298" s="2" t="s">
        <v>838</v>
      </c>
      <c r="E298" s="39">
        <f>'BPA Score'!J65</f>
        <v>7.455</v>
      </c>
      <c r="F298" s="2">
        <f>'Need Score'!B6</f>
        <v>3</v>
      </c>
      <c r="G298" s="2">
        <v>5</v>
      </c>
      <c r="H298" s="15">
        <f>((E298*Best_Player_Available)+(F298*Position_Need)+(G299*Colts_Fit))*10</f>
        <v>65.185</v>
      </c>
    </row>
    <row r="299" spans="1:8" ht="12.75">
      <c r="A299" s="47">
        <v>298</v>
      </c>
      <c r="B299" s="2" t="s">
        <v>824</v>
      </c>
      <c r="C299" s="2" t="s">
        <v>991</v>
      </c>
      <c r="D299" s="2" t="s">
        <v>829</v>
      </c>
      <c r="E299" s="39">
        <f>'BPA Score'!J734</f>
        <v>7.286666666666667</v>
      </c>
      <c r="F299" s="2">
        <f>'Need Score'!B7</f>
        <v>9</v>
      </c>
      <c r="G299" s="2">
        <v>5</v>
      </c>
      <c r="H299" s="15">
        <f>((E299*Best_Player_Available)+(F299*Position_Need)+(G300*Colts_Fit))*10</f>
        <v>70.00666666666666</v>
      </c>
    </row>
    <row r="300" spans="1:8" ht="12.75">
      <c r="A300" s="47">
        <v>299</v>
      </c>
      <c r="B300" s="2" t="s">
        <v>752</v>
      </c>
      <c r="C300" s="2" t="s">
        <v>348</v>
      </c>
      <c r="D300" s="2" t="s">
        <v>840</v>
      </c>
      <c r="E300" s="39">
        <f>'BPA Score'!J708</f>
        <v>7.48</v>
      </c>
      <c r="F300" s="2">
        <f>'Need Score'!B11</f>
        <v>1</v>
      </c>
      <c r="G300" s="2">
        <v>5</v>
      </c>
      <c r="H300" s="15">
        <f>((E300*Best_Player_Available)+(F300*Position_Need)+(G301*Colts_Fit))*10</f>
        <v>63.35999999999999</v>
      </c>
    </row>
    <row r="301" spans="1:8" ht="12.75">
      <c r="A301" s="47">
        <v>300</v>
      </c>
      <c r="B301" s="2" t="s">
        <v>852</v>
      </c>
      <c r="C301" s="2" t="s">
        <v>372</v>
      </c>
      <c r="D301" s="2" t="s">
        <v>829</v>
      </c>
      <c r="E301" s="39">
        <f>'BPA Score'!J119</f>
        <v>7.27</v>
      </c>
      <c r="F301" s="2">
        <f>'Need Score'!B7</f>
        <v>9</v>
      </c>
      <c r="G301" s="2">
        <v>5</v>
      </c>
      <c r="H301" s="15">
        <f>((E301*Best_Player_Available)+(F301*Position_Need)+(G302*Colts_Fit))*10</f>
        <v>69.89</v>
      </c>
    </row>
    <row r="302" spans="1:8" ht="12.75">
      <c r="A302" s="47">
        <v>301</v>
      </c>
      <c r="B302" s="2" t="s">
        <v>769</v>
      </c>
      <c r="C302" s="2" t="s">
        <v>599</v>
      </c>
      <c r="D302" s="2" t="s">
        <v>840</v>
      </c>
      <c r="E302" s="39">
        <f>'BPA Score'!J432</f>
        <v>7.535</v>
      </c>
      <c r="F302" s="2">
        <f>'Need Score'!B11</f>
        <v>1</v>
      </c>
      <c r="G302" s="2">
        <v>5</v>
      </c>
      <c r="H302" s="15">
        <f>((E302*Best_Player_Available)+(F302*Position_Need)+(G303*Colts_Fit))*10</f>
        <v>63.74499999999999</v>
      </c>
    </row>
    <row r="303" spans="1:8" ht="12.75">
      <c r="A303" s="47">
        <v>302</v>
      </c>
      <c r="B303" s="2" t="s">
        <v>733</v>
      </c>
      <c r="C303" s="2" t="s">
        <v>331</v>
      </c>
      <c r="D303" s="2" t="s">
        <v>842</v>
      </c>
      <c r="E303" s="39">
        <f>'BPA Score'!J240</f>
        <v>7.53</v>
      </c>
      <c r="F303" s="2">
        <f>'Need Score'!B16</f>
        <v>1</v>
      </c>
      <c r="G303" s="2">
        <v>5</v>
      </c>
      <c r="H303" s="15">
        <f>((E303*Best_Player_Available)+(F303*Position_Need)+(G304*Colts_Fit))*10</f>
        <v>63.709999999999994</v>
      </c>
    </row>
    <row r="304" spans="1:8" ht="12.75">
      <c r="A304" s="47">
        <v>303</v>
      </c>
      <c r="B304" s="2" t="s">
        <v>781</v>
      </c>
      <c r="C304" s="2" t="s">
        <v>812</v>
      </c>
      <c r="D304" s="2" t="s">
        <v>832</v>
      </c>
      <c r="E304" s="39">
        <f>'BPA Score'!J11</f>
        <v>7.24</v>
      </c>
      <c r="F304" s="2">
        <f>'Need Score'!B12</f>
        <v>6</v>
      </c>
      <c r="G304" s="2">
        <v>5</v>
      </c>
      <c r="H304" s="15">
        <f>((E304*Best_Player_Available)+(F304*Position_Need)+(G305*Colts_Fit))*10</f>
        <v>66.67999999999999</v>
      </c>
    </row>
    <row r="305" spans="1:8" ht="12.75">
      <c r="A305" s="47">
        <v>304</v>
      </c>
      <c r="B305" s="2" t="s">
        <v>709</v>
      </c>
      <c r="C305" s="2" t="s">
        <v>337</v>
      </c>
      <c r="D305" s="2" t="s">
        <v>828</v>
      </c>
      <c r="E305" s="39">
        <f>'BPA Score'!J289</f>
        <v>7.24</v>
      </c>
      <c r="F305" s="2">
        <f>'Need Score'!B5</f>
        <v>5</v>
      </c>
      <c r="G305" s="2">
        <v>5</v>
      </c>
      <c r="H305" s="15">
        <f>((E305*Best_Player_Available)+(F305*Position_Need)+(G306*Colts_Fit))*10</f>
        <v>65.67999999999999</v>
      </c>
    </row>
    <row r="306" spans="1:8" ht="12.75">
      <c r="A306" s="47">
        <v>305</v>
      </c>
      <c r="B306" s="2" t="s">
        <v>999</v>
      </c>
      <c r="C306" s="2" t="s">
        <v>389</v>
      </c>
      <c r="D306" s="2" t="s">
        <v>832</v>
      </c>
      <c r="E306" s="39">
        <f>'BPA Score'!J8</f>
        <v>7.22</v>
      </c>
      <c r="F306" s="2">
        <f>'Need Score'!B12</f>
        <v>6</v>
      </c>
      <c r="G306" s="2">
        <v>5</v>
      </c>
      <c r="H306" s="15">
        <f>((E306*Best_Player_Available)+(F306*Position_Need)+(G307*Colts_Fit))*10</f>
        <v>70.54</v>
      </c>
    </row>
    <row r="307" spans="1:8" ht="12.75">
      <c r="A307" s="47">
        <v>306</v>
      </c>
      <c r="B307" s="2" t="s">
        <v>850</v>
      </c>
      <c r="C307" s="2" t="s">
        <v>335</v>
      </c>
      <c r="D307" s="2" t="s">
        <v>839</v>
      </c>
      <c r="E307" s="39">
        <f>'BPA Score'!J674</f>
        <v>7.465</v>
      </c>
      <c r="F307" s="2">
        <f>'Need Score'!B8</f>
        <v>1</v>
      </c>
      <c r="G307" s="2">
        <v>7</v>
      </c>
      <c r="H307" s="15">
        <f>((E307*Best_Player_Available)+(F307*Position_Need)+(G309*Colts_Fit))*10</f>
        <v>63.25499999999999</v>
      </c>
    </row>
    <row r="308" spans="1:8" ht="12.75">
      <c r="A308" s="47">
        <v>307</v>
      </c>
      <c r="B308" s="2" t="s">
        <v>921</v>
      </c>
      <c r="C308" s="2" t="s">
        <v>1063</v>
      </c>
      <c r="D308" s="2" t="s">
        <v>828</v>
      </c>
      <c r="E308" s="39">
        <f>'BPA Score'!J690</f>
        <v>7.17</v>
      </c>
      <c r="F308" s="2">
        <f>'Need Score'!B5</f>
        <v>5</v>
      </c>
      <c r="G308" s="2">
        <v>5</v>
      </c>
      <c r="H308" s="15">
        <f>((E308*Best_Player_Available)+(F308*Position_Need)+(G310*Colts_Fit))*10</f>
        <v>65.19</v>
      </c>
    </row>
    <row r="309" spans="1:8" ht="12.75">
      <c r="A309" s="47">
        <v>308</v>
      </c>
      <c r="B309" s="2" t="s">
        <v>992</v>
      </c>
      <c r="C309" s="2" t="s">
        <v>358</v>
      </c>
      <c r="D309" s="2" t="s">
        <v>832</v>
      </c>
      <c r="E309" s="39">
        <f>'BPA Score'!J443</f>
        <v>7.17</v>
      </c>
      <c r="F309" s="2">
        <f>'Need Score'!B12</f>
        <v>6</v>
      </c>
      <c r="G309" s="2">
        <v>5</v>
      </c>
      <c r="H309" s="15">
        <f>((E309*Best_Player_Available)+(F309*Position_Need)+(G311*Colts_Fit))*10</f>
        <v>66.19</v>
      </c>
    </row>
    <row r="310" spans="1:8" ht="12.75">
      <c r="A310" s="47">
        <v>309</v>
      </c>
      <c r="B310" s="2" t="s">
        <v>756</v>
      </c>
      <c r="C310" s="2" t="s">
        <v>353</v>
      </c>
      <c r="D310" s="2" t="s">
        <v>841</v>
      </c>
      <c r="E310" s="39">
        <f>'BPA Score'!J217</f>
        <v>7.25</v>
      </c>
      <c r="F310" s="2">
        <f>'Need Score'!B15</f>
        <v>5</v>
      </c>
      <c r="G310" s="2">
        <v>5</v>
      </c>
      <c r="H310" s="15">
        <f>((E310*Best_Player_Available)+(F310*Position_Need)+(G312*Colts_Fit))*10</f>
        <v>65.75</v>
      </c>
    </row>
    <row r="311" spans="1:8" ht="12.75">
      <c r="A311" s="47">
        <v>310</v>
      </c>
      <c r="B311" s="2" t="s">
        <v>728</v>
      </c>
      <c r="C311" s="2" t="s">
        <v>924</v>
      </c>
      <c r="D311" s="2" t="s">
        <v>829</v>
      </c>
      <c r="E311" s="39">
        <f>'BPA Score'!J484</f>
        <v>7.14</v>
      </c>
      <c r="F311" s="2">
        <f>'Need Score'!B7</f>
        <v>9</v>
      </c>
      <c r="G311" s="2">
        <v>5</v>
      </c>
      <c r="H311" s="15">
        <f>((E311*Best_Player_Available)+(F311*Position_Need)+(G313*Colts_Fit))*10</f>
        <v>68.97999999999999</v>
      </c>
    </row>
    <row r="312" spans="1:8" ht="12.75">
      <c r="A312" s="47">
        <v>311</v>
      </c>
      <c r="B312" s="2" t="s">
        <v>762</v>
      </c>
      <c r="C312" s="2" t="s">
        <v>364</v>
      </c>
      <c r="D312" s="2" t="s">
        <v>307</v>
      </c>
      <c r="E312" s="39">
        <f>'BPA Score'!J54</f>
        <v>6.97</v>
      </c>
      <c r="F312" s="2">
        <f>'Need Score'!B17</f>
        <v>7</v>
      </c>
      <c r="G312" s="2">
        <v>5</v>
      </c>
      <c r="H312" s="15">
        <f>((E312*Best_Player_Available)+(F312*Position_Need)+(G314*Colts_Fit))*10</f>
        <v>65.78999999999999</v>
      </c>
    </row>
    <row r="313" spans="1:8" ht="12.75">
      <c r="A313" s="47">
        <v>312</v>
      </c>
      <c r="B313" s="2" t="s">
        <v>765</v>
      </c>
      <c r="C313" s="2" t="s">
        <v>377</v>
      </c>
      <c r="D313" s="2" t="s">
        <v>828</v>
      </c>
      <c r="E313" s="39">
        <f>'BPA Score'!J456</f>
        <v>7.13</v>
      </c>
      <c r="F313" s="2">
        <f>'Need Score'!B5</f>
        <v>5</v>
      </c>
      <c r="G313" s="2">
        <v>5</v>
      </c>
      <c r="H313" s="15">
        <f>((E313*Best_Player_Available)+(F313*Position_Need)+(G315*Colts_Fit))*10</f>
        <v>64.91</v>
      </c>
    </row>
    <row r="314" spans="1:8" ht="12.75">
      <c r="A314" s="47">
        <v>313</v>
      </c>
      <c r="B314" s="2" t="s">
        <v>709</v>
      </c>
      <c r="C314" s="2" t="s">
        <v>378</v>
      </c>
      <c r="D314" s="2" t="s">
        <v>829</v>
      </c>
      <c r="E314" s="39">
        <f>'BPA Score'!J461</f>
        <v>7.12</v>
      </c>
      <c r="F314" s="2">
        <f>'Need Score'!B7</f>
        <v>9</v>
      </c>
      <c r="G314" s="2">
        <v>5</v>
      </c>
      <c r="H314" s="15">
        <f>((E314*Best_Player_Available)+(F314*Position_Need)+(G316*Colts_Fit))*10</f>
        <v>68.84</v>
      </c>
    </row>
    <row r="315" spans="1:8" ht="12.75">
      <c r="A315" s="47">
        <v>314</v>
      </c>
      <c r="B315" s="2" t="s">
        <v>794</v>
      </c>
      <c r="C315" s="2" t="s">
        <v>867</v>
      </c>
      <c r="D315" s="2" t="s">
        <v>840</v>
      </c>
      <c r="E315" s="39">
        <f>'BPA Score'!J162</f>
        <v>7.37</v>
      </c>
      <c r="F315" s="2">
        <f>'Need Score'!B11</f>
        <v>1</v>
      </c>
      <c r="G315" s="2">
        <v>5</v>
      </c>
      <c r="H315" s="15">
        <f>((E315*Best_Player_Available)+(F315*Position_Need)+(G317*Colts_Fit))*10</f>
        <v>62.589999999999996</v>
      </c>
    </row>
    <row r="316" spans="1:8" ht="12.75">
      <c r="A316" s="47">
        <v>315</v>
      </c>
      <c r="B316" s="2" t="s">
        <v>871</v>
      </c>
      <c r="C316" s="2" t="s">
        <v>359</v>
      </c>
      <c r="D316" s="2" t="s">
        <v>840</v>
      </c>
      <c r="E316" s="39">
        <f>'BPA Score'!J546</f>
        <v>7.36</v>
      </c>
      <c r="F316" s="2">
        <f>'Need Score'!B11</f>
        <v>1</v>
      </c>
      <c r="G316" s="2">
        <v>5</v>
      </c>
      <c r="H316" s="15">
        <f>((E316*Best_Player_Available)+(F316*Position_Need)+(G318*Colts_Fit))*10</f>
        <v>62.519999999999996</v>
      </c>
    </row>
    <row r="317" spans="1:8" ht="12.75">
      <c r="A317" s="47">
        <v>316</v>
      </c>
      <c r="B317" s="2" t="s">
        <v>785</v>
      </c>
      <c r="C317" s="2" t="s">
        <v>471</v>
      </c>
      <c r="D317" s="2" t="s">
        <v>838</v>
      </c>
      <c r="E317" s="39">
        <f>'BPA Score'!J184</f>
        <v>7.185</v>
      </c>
      <c r="F317" s="2">
        <f>'Need Score'!B6</f>
        <v>3</v>
      </c>
      <c r="G317" s="2">
        <v>5</v>
      </c>
      <c r="H317" s="15">
        <f>((E317*Best_Player_Available)+(F317*Position_Need)+(G319*Colts_Fit))*10</f>
        <v>63.294999999999995</v>
      </c>
    </row>
    <row r="318" spans="1:8" ht="12.75">
      <c r="A318" s="47">
        <v>317</v>
      </c>
      <c r="B318" s="2" t="s">
        <v>907</v>
      </c>
      <c r="C318" s="2" t="s">
        <v>275</v>
      </c>
      <c r="D318" s="2" t="s">
        <v>838</v>
      </c>
      <c r="E318" s="39">
        <f>'BPA Score'!J306</f>
        <v>7.24</v>
      </c>
      <c r="F318" s="2">
        <f>'Need Score'!B6</f>
        <v>3</v>
      </c>
      <c r="G318" s="2">
        <v>5</v>
      </c>
      <c r="H318" s="15">
        <f>((E318*Best_Player_Available)+(F318*Position_Need)+(G320*Colts_Fit))*10</f>
        <v>63.67999999999999</v>
      </c>
    </row>
    <row r="319" spans="1:8" ht="12.75">
      <c r="A319" s="47">
        <v>318</v>
      </c>
      <c r="B319" s="2" t="s">
        <v>931</v>
      </c>
      <c r="C319" s="2" t="s">
        <v>361</v>
      </c>
      <c r="D319" s="2" t="s">
        <v>841</v>
      </c>
      <c r="E319" s="39">
        <f>'BPA Score'!J450</f>
        <v>7.185</v>
      </c>
      <c r="F319" s="2">
        <f>'Need Score'!B15</f>
        <v>5</v>
      </c>
      <c r="G319" s="2">
        <v>5</v>
      </c>
      <c r="H319" s="15">
        <f>((E319*Best_Player_Available)+(F319*Position_Need)+(G321*Colts_Fit))*10</f>
        <v>65.295</v>
      </c>
    </row>
    <row r="320" spans="1:8" ht="12.75">
      <c r="A320" s="47">
        <v>319</v>
      </c>
      <c r="B320" s="2" t="s">
        <v>670</v>
      </c>
      <c r="C320" s="2" t="s">
        <v>391</v>
      </c>
      <c r="D320" s="2" t="s">
        <v>838</v>
      </c>
      <c r="E320" s="39">
        <f>'BPA Score'!J648</f>
        <v>7.235</v>
      </c>
      <c r="F320" s="2">
        <f>'Need Score'!B6</f>
        <v>3</v>
      </c>
      <c r="G320" s="2">
        <v>5</v>
      </c>
      <c r="H320" s="15">
        <f>((E320*Best_Player_Available)+(F320*Position_Need)+(G322*Colts_Fit))*10</f>
        <v>63.644999999999996</v>
      </c>
    </row>
    <row r="321" spans="1:8" ht="12.75">
      <c r="A321" s="47">
        <v>320</v>
      </c>
      <c r="B321" s="2" t="s">
        <v>820</v>
      </c>
      <c r="C321" s="2" t="s">
        <v>444</v>
      </c>
      <c r="D321" s="2" t="s">
        <v>829</v>
      </c>
      <c r="E321" s="39">
        <f>'BPA Score'!J274</f>
        <v>7.055</v>
      </c>
      <c r="F321" s="2">
        <f>'Need Score'!B7</f>
        <v>9</v>
      </c>
      <c r="G321" s="2">
        <v>5</v>
      </c>
      <c r="H321" s="15">
        <f>((E321*Best_Player_Available)+(F321*Position_Need)+(G323*Colts_Fit))*10</f>
        <v>68.38499999999999</v>
      </c>
    </row>
    <row r="322" spans="1:8" ht="12.75">
      <c r="A322" s="47">
        <v>321</v>
      </c>
      <c r="B322" s="2" t="s">
        <v>758</v>
      </c>
      <c r="C322" s="2" t="s">
        <v>356</v>
      </c>
      <c r="D322" s="2" t="s">
        <v>839</v>
      </c>
      <c r="E322" s="39">
        <f>'BPA Score'!J647</f>
        <v>7.32</v>
      </c>
      <c r="F322" s="2">
        <f>'Need Score'!B8</f>
        <v>1</v>
      </c>
      <c r="G322" s="2">
        <v>5</v>
      </c>
      <c r="H322" s="15">
        <f>((E322*Best_Player_Available)+(F322*Position_Need)+(G324*Colts_Fit))*10</f>
        <v>62.239999999999995</v>
      </c>
    </row>
    <row r="323" spans="1:8" ht="12.75">
      <c r="A323" s="47">
        <v>322</v>
      </c>
      <c r="B323" s="2" t="s">
        <v>761</v>
      </c>
      <c r="C323" s="2" t="s">
        <v>363</v>
      </c>
      <c r="D323" s="2" t="s">
        <v>839</v>
      </c>
      <c r="E323" s="39">
        <f>'BPA Score'!J53</f>
        <v>7.32</v>
      </c>
      <c r="F323" s="2">
        <f>'Need Score'!B8</f>
        <v>1</v>
      </c>
      <c r="G323" s="2">
        <v>5</v>
      </c>
      <c r="H323" s="15">
        <f>((E323*Best_Player_Available)+(F323*Position_Need)+(G325*Colts_Fit))*10</f>
        <v>62.239999999999995</v>
      </c>
    </row>
    <row r="324" spans="1:8" ht="12.75">
      <c r="A324" s="47">
        <v>323</v>
      </c>
      <c r="B324" s="2" t="s">
        <v>798</v>
      </c>
      <c r="C324" s="2" t="s">
        <v>846</v>
      </c>
      <c r="D324" s="2" t="s">
        <v>833</v>
      </c>
      <c r="E324" s="39">
        <f>'BPA Score'!J638</f>
        <v>7.085</v>
      </c>
      <c r="F324" s="2">
        <f>'Need Score'!B9</f>
        <v>8</v>
      </c>
      <c r="G324" s="2">
        <v>5</v>
      </c>
      <c r="H324" s="15">
        <f>((E324*Best_Player_Available)+(F324*Position_Need)+(G326*Colts_Fit))*10</f>
        <v>67.595</v>
      </c>
    </row>
    <row r="325" spans="1:8" ht="12.75">
      <c r="A325" s="47">
        <v>324</v>
      </c>
      <c r="B325" s="2" t="s">
        <v>791</v>
      </c>
      <c r="C325" s="2" t="s">
        <v>411</v>
      </c>
      <c r="D325" s="2" t="s">
        <v>832</v>
      </c>
      <c r="E325" s="39">
        <f>'BPA Score'!J360</f>
        <v>7.025</v>
      </c>
      <c r="F325" s="2">
        <f>'Need Score'!B12</f>
        <v>6</v>
      </c>
      <c r="G325" s="2">
        <v>5</v>
      </c>
      <c r="H325" s="15">
        <f>((E325*Best_Player_Available)+(F325*Position_Need)+(G327*Colts_Fit))*10</f>
        <v>65.175</v>
      </c>
    </row>
    <row r="326" spans="1:8" ht="12.75">
      <c r="A326" s="47">
        <v>325</v>
      </c>
      <c r="B326" s="2" t="s">
        <v>759</v>
      </c>
      <c r="C326" s="2" t="s">
        <v>997</v>
      </c>
      <c r="D326" s="2" t="s">
        <v>837</v>
      </c>
      <c r="E326" s="39">
        <f>'BPA Score'!J581</f>
        <v>7.07</v>
      </c>
      <c r="F326" s="2">
        <f>'Need Score'!B3</f>
        <v>4</v>
      </c>
      <c r="G326" s="2">
        <v>5</v>
      </c>
      <c r="H326" s="15">
        <f>((E326*Best_Player_Available)+(F326*Position_Need)+(G328*Colts_Fit))*10</f>
        <v>67.49000000000001</v>
      </c>
    </row>
    <row r="327" spans="1:8" ht="12.75">
      <c r="A327" s="47">
        <v>326</v>
      </c>
      <c r="B327" s="2" t="s">
        <v>848</v>
      </c>
      <c r="C327" s="2" t="s">
        <v>872</v>
      </c>
      <c r="D327" s="2" t="s">
        <v>828</v>
      </c>
      <c r="E327" s="39">
        <f>'BPA Score'!J78</f>
        <v>6.94</v>
      </c>
      <c r="F327" s="2">
        <f>'Need Score'!B5</f>
        <v>5</v>
      </c>
      <c r="G327" s="2">
        <v>5</v>
      </c>
      <c r="H327" s="15">
        <f>((E327*Best_Player_Available)+(F327*Position_Need)+(G329*Colts_Fit))*10</f>
        <v>63.58</v>
      </c>
    </row>
    <row r="328" spans="1:8" ht="12.75">
      <c r="A328" s="47">
        <v>327</v>
      </c>
      <c r="B328" s="2" t="s">
        <v>775</v>
      </c>
      <c r="C328" s="2" t="s">
        <v>385</v>
      </c>
      <c r="D328" s="2" t="s">
        <v>829</v>
      </c>
      <c r="E328" s="39">
        <f>'BPA Score'!J587</f>
        <v>7</v>
      </c>
      <c r="F328" s="2">
        <f>'Need Score'!B7</f>
        <v>9</v>
      </c>
      <c r="G328" s="2">
        <v>7</v>
      </c>
      <c r="H328" s="15">
        <f>((E328*Best_Player_Available)+(F328*Position_Need)+(G330*Colts_Fit))*10</f>
        <v>68</v>
      </c>
    </row>
    <row r="329" spans="1:8" ht="12.75">
      <c r="A329" s="47">
        <v>328</v>
      </c>
      <c r="B329" s="2" t="s">
        <v>863</v>
      </c>
      <c r="C329" s="2" t="s">
        <v>625</v>
      </c>
      <c r="D329" s="2" t="s">
        <v>837</v>
      </c>
      <c r="E329" s="39">
        <f>'BPA Score'!J218</f>
        <v>7.05</v>
      </c>
      <c r="F329" s="2">
        <f>'Need Score'!B3</f>
        <v>4</v>
      </c>
      <c r="G329" s="2">
        <v>5</v>
      </c>
      <c r="H329" s="15">
        <f>((E329*Best_Player_Available)+(F329*Position_Need)+(G331*Colts_Fit))*10</f>
        <v>63.35</v>
      </c>
    </row>
    <row r="330" spans="1:8" ht="12.75">
      <c r="A330" s="47">
        <v>329</v>
      </c>
      <c r="B330" s="2" t="s">
        <v>799</v>
      </c>
      <c r="C330" s="2" t="s">
        <v>991</v>
      </c>
      <c r="D330" s="2" t="s">
        <v>832</v>
      </c>
      <c r="E330" s="39">
        <f>'BPA Score'!J738</f>
        <v>6.99</v>
      </c>
      <c r="F330" s="2">
        <f>'Need Score'!B12</f>
        <v>6</v>
      </c>
      <c r="G330" s="2">
        <v>5</v>
      </c>
      <c r="H330" s="15">
        <f>((E330*Best_Player_Available)+(F330*Position_Need)+(G332*Colts_Fit))*10</f>
        <v>64.93</v>
      </c>
    </row>
    <row r="331" spans="1:8" ht="12.75">
      <c r="A331" s="47">
        <v>330</v>
      </c>
      <c r="B331" s="2" t="s">
        <v>771</v>
      </c>
      <c r="C331" s="2" t="s">
        <v>375</v>
      </c>
      <c r="D331" s="2" t="s">
        <v>832</v>
      </c>
      <c r="E331" s="39">
        <f>'BPA Score'!J18</f>
        <v>6.985</v>
      </c>
      <c r="F331" s="2">
        <f>'Need Score'!B12</f>
        <v>6</v>
      </c>
      <c r="G331" s="2">
        <v>5</v>
      </c>
      <c r="H331" s="15">
        <f>((E331*Best_Player_Available)+(F331*Position_Need)+(G333*Colts_Fit))*10</f>
        <v>64.895</v>
      </c>
    </row>
    <row r="332" spans="1:8" ht="12.75">
      <c r="A332" s="47">
        <v>331</v>
      </c>
      <c r="B332" s="2" t="s">
        <v>768</v>
      </c>
      <c r="C332" s="2" t="s">
        <v>373</v>
      </c>
      <c r="D332" s="2" t="s">
        <v>837</v>
      </c>
      <c r="E332" s="39">
        <f>'BPA Score'!J140</f>
        <v>7.035</v>
      </c>
      <c r="F332" s="2">
        <f>'Need Score'!B3</f>
        <v>4</v>
      </c>
      <c r="G332" s="2">
        <v>5</v>
      </c>
      <c r="H332" s="15">
        <f>((E332*Best_Player_Available)+(F332*Position_Need)+(G334*Colts_Fit))*10</f>
        <v>63.245000000000005</v>
      </c>
    </row>
    <row r="333" spans="1:8" ht="12.75">
      <c r="A333" s="47">
        <v>332</v>
      </c>
      <c r="B333" s="2" t="s">
        <v>804</v>
      </c>
      <c r="C333" s="2" t="s">
        <v>423</v>
      </c>
      <c r="D333" s="2" t="s">
        <v>833</v>
      </c>
      <c r="E333" s="39">
        <f>'BPA Score'!J413</f>
        <v>7.02</v>
      </c>
      <c r="F333" s="2">
        <f>'Need Score'!B9</f>
        <v>8</v>
      </c>
      <c r="G333" s="2">
        <v>5</v>
      </c>
      <c r="H333" s="15">
        <f>((E333*Best_Player_Available)+(F333*Position_Need)+(G335*Colts_Fit))*10</f>
        <v>67.14</v>
      </c>
    </row>
    <row r="334" spans="1:8" ht="12.75">
      <c r="A334" s="47">
        <v>333</v>
      </c>
      <c r="B334" s="2" t="s">
        <v>940</v>
      </c>
      <c r="C334" s="2" t="s">
        <v>122</v>
      </c>
      <c r="D334" s="2" t="s">
        <v>830</v>
      </c>
      <c r="E334" s="39">
        <f>'BPA Score'!J466</f>
        <v>6.905</v>
      </c>
      <c r="F334" s="2">
        <f>'Need Score'!B14</f>
        <v>7</v>
      </c>
      <c r="G334" s="2">
        <v>5</v>
      </c>
      <c r="H334" s="15">
        <f>((E334*Best_Player_Available)+(F334*Position_Need)+(G336*Colts_Fit))*10</f>
        <v>65.33500000000001</v>
      </c>
    </row>
    <row r="335" spans="1:8" ht="12.75">
      <c r="A335" s="47">
        <v>334</v>
      </c>
      <c r="B335" s="2" t="s">
        <v>848</v>
      </c>
      <c r="C335" s="2" t="s">
        <v>88</v>
      </c>
      <c r="D335" s="2" t="s">
        <v>830</v>
      </c>
      <c r="E335" s="39">
        <f>'BPA Score'!J574</f>
        <v>6.895</v>
      </c>
      <c r="F335" s="2">
        <f>'Need Score'!B14</f>
        <v>7</v>
      </c>
      <c r="G335" s="2">
        <v>5</v>
      </c>
      <c r="H335" s="15">
        <f>((E335*Best_Player_Available)+(F335*Position_Need)+(G337*Colts_Fit))*10</f>
        <v>69.265</v>
      </c>
    </row>
    <row r="336" spans="1:8" ht="12.75">
      <c r="A336" s="47">
        <v>335</v>
      </c>
      <c r="B336" s="2" t="s">
        <v>778</v>
      </c>
      <c r="C336" s="2" t="s">
        <v>388</v>
      </c>
      <c r="D336" s="2" t="s">
        <v>832</v>
      </c>
      <c r="E336" s="39">
        <f>'BPA Score'!J5</f>
        <v>6.945</v>
      </c>
      <c r="F336" s="2">
        <f>'Need Score'!B12</f>
        <v>6</v>
      </c>
      <c r="G336" s="2">
        <v>5</v>
      </c>
      <c r="H336" s="15">
        <f>((E336*Best_Player_Available)+(F336*Position_Need)+(G338*Colts_Fit))*10</f>
        <v>64.615</v>
      </c>
    </row>
    <row r="337" spans="1:8" ht="12.75">
      <c r="A337" s="47">
        <v>336</v>
      </c>
      <c r="B337" s="2" t="s">
        <v>845</v>
      </c>
      <c r="C337" s="2" t="s">
        <v>392</v>
      </c>
      <c r="D337" s="2" t="s">
        <v>829</v>
      </c>
      <c r="E337" s="39">
        <f>'BPA Score'!J117</f>
        <v>6.92</v>
      </c>
      <c r="F337" s="2">
        <f>'Need Score'!B7</f>
        <v>9</v>
      </c>
      <c r="G337" s="2">
        <v>7</v>
      </c>
      <c r="H337" s="15">
        <f>((E337*Best_Player_Available)+(F337*Position_Need)+(G339*Colts_Fit))*10</f>
        <v>67.44</v>
      </c>
    </row>
    <row r="338" spans="1:8" ht="12.75">
      <c r="A338" s="47">
        <v>337</v>
      </c>
      <c r="B338" s="2" t="s">
        <v>816</v>
      </c>
      <c r="C338" s="2" t="s">
        <v>438</v>
      </c>
      <c r="D338" s="2" t="s">
        <v>833</v>
      </c>
      <c r="E338" s="39">
        <f>'BPA Score'!J301</f>
        <v>6.97</v>
      </c>
      <c r="F338" s="2">
        <f>'Need Score'!B9</f>
        <v>8</v>
      </c>
      <c r="G338" s="2">
        <v>5</v>
      </c>
      <c r="H338" s="15">
        <f>((E338*Best_Player_Available)+(F338*Position_Need)+(G340*Colts_Fit))*10</f>
        <v>66.78999999999999</v>
      </c>
    </row>
    <row r="339" spans="1:8" ht="12.75">
      <c r="A339" s="47">
        <v>338</v>
      </c>
      <c r="B339" s="2" t="s">
        <v>793</v>
      </c>
      <c r="C339" s="2" t="s">
        <v>413</v>
      </c>
      <c r="D339" s="2" t="s">
        <v>832</v>
      </c>
      <c r="E339" s="39">
        <f>'BPA Score'!J328</f>
        <v>6.915</v>
      </c>
      <c r="F339" s="2">
        <f>'Need Score'!B12</f>
        <v>6</v>
      </c>
      <c r="G339" s="2">
        <v>5</v>
      </c>
      <c r="H339" s="15">
        <f>((E339*Best_Player_Available)+(F339*Position_Need)+(G341*Colts_Fit))*10</f>
        <v>64.405</v>
      </c>
    </row>
    <row r="340" spans="1:8" ht="12.75">
      <c r="A340" s="47">
        <v>339</v>
      </c>
      <c r="B340" s="2" t="s">
        <v>467</v>
      </c>
      <c r="C340" s="2" t="s">
        <v>317</v>
      </c>
      <c r="D340" s="2" t="s">
        <v>829</v>
      </c>
      <c r="E340" s="39">
        <f>'BPA Score'!J131</f>
        <v>6.91</v>
      </c>
      <c r="F340" s="2">
        <f>'Need Score'!B7</f>
        <v>9</v>
      </c>
      <c r="G340" s="2">
        <v>5</v>
      </c>
      <c r="H340" s="15">
        <f>((E340*Best_Player_Available)+(F340*Position_Need)+(G342*Colts_Fit))*10</f>
        <v>67.37</v>
      </c>
    </row>
    <row r="341" spans="1:8" ht="12.75">
      <c r="A341" s="47">
        <v>340</v>
      </c>
      <c r="B341" s="2" t="s">
        <v>766</v>
      </c>
      <c r="C341" s="2" t="s">
        <v>370</v>
      </c>
      <c r="D341" s="2" t="s">
        <v>839</v>
      </c>
      <c r="E341" s="39">
        <f>'BPA Score'!J657</f>
        <v>7.165</v>
      </c>
      <c r="F341" s="2">
        <f>'Need Score'!B8</f>
        <v>1</v>
      </c>
      <c r="G341" s="2">
        <v>5</v>
      </c>
      <c r="H341" s="15">
        <f>((E341*Best_Player_Available)+(F341*Position_Need)+(G343*Colts_Fit))*10</f>
        <v>61.15499999999999</v>
      </c>
    </row>
    <row r="342" spans="1:8" ht="12.75">
      <c r="A342" s="47">
        <v>341</v>
      </c>
      <c r="B342" s="2" t="s">
        <v>933</v>
      </c>
      <c r="C342" s="2" t="s">
        <v>786</v>
      </c>
      <c r="D342" s="2" t="s">
        <v>831</v>
      </c>
      <c r="E342" s="39">
        <f>'BPA Score'!J195</f>
        <v>6.776666666666667</v>
      </c>
      <c r="F342" s="2">
        <f>'Need Score'!B13</f>
        <v>10</v>
      </c>
      <c r="G342" s="2">
        <v>5</v>
      </c>
      <c r="H342" s="15">
        <f>((E342*Best_Player_Available)+(F342*Position_Need)+(G344*Colts_Fit))*10</f>
        <v>67.43666666666667</v>
      </c>
    </row>
    <row r="343" spans="1:8" ht="12.75">
      <c r="A343" s="47">
        <v>342</v>
      </c>
      <c r="B343" s="2" t="s">
        <v>856</v>
      </c>
      <c r="C343" s="2" t="s">
        <v>394</v>
      </c>
      <c r="D343" s="2" t="s">
        <v>828</v>
      </c>
      <c r="E343" s="39">
        <f>'BPA Score'!J545</f>
        <v>6.88</v>
      </c>
      <c r="F343" s="2">
        <f>'Need Score'!B5</f>
        <v>5</v>
      </c>
      <c r="G343" s="2">
        <v>5</v>
      </c>
      <c r="H343" s="15">
        <f>((E343*Best_Player_Available)+(F343*Position_Need)+(G345*Colts_Fit))*10</f>
        <v>63.16</v>
      </c>
    </row>
    <row r="344" spans="1:8" ht="12.75">
      <c r="A344" s="47">
        <v>343</v>
      </c>
      <c r="B344" s="2" t="s">
        <v>459</v>
      </c>
      <c r="C344" s="2" t="s">
        <v>920</v>
      </c>
      <c r="D344" s="2" t="s">
        <v>840</v>
      </c>
      <c r="E344" s="39">
        <f>'BPA Score'!J591</f>
        <v>7.15</v>
      </c>
      <c r="F344" s="2">
        <f>'Need Score'!B11</f>
        <v>1</v>
      </c>
      <c r="G344" s="2">
        <v>5</v>
      </c>
      <c r="H344" s="15">
        <f>((E344*Best_Player_Available)+(F344*Position_Need)+(G346*Colts_Fit))*10</f>
        <v>61.05</v>
      </c>
    </row>
    <row r="345" spans="1:8" ht="12.75">
      <c r="A345" s="47">
        <v>344</v>
      </c>
      <c r="B345" s="2" t="s">
        <v>1001</v>
      </c>
      <c r="C345" s="2" t="s">
        <v>278</v>
      </c>
      <c r="D345" s="2" t="s">
        <v>838</v>
      </c>
      <c r="E345" s="39">
        <f>'BPA Score'!J472</f>
        <v>7.04</v>
      </c>
      <c r="F345" s="2">
        <f>'Need Score'!B6</f>
        <v>3</v>
      </c>
      <c r="G345" s="2">
        <v>5</v>
      </c>
      <c r="H345" s="15">
        <f>((E345*Best_Player_Available)+(F345*Position_Need)+(G347*Colts_Fit))*10</f>
        <v>62.28</v>
      </c>
    </row>
    <row r="346" spans="1:8" ht="12.75">
      <c r="A346" s="47">
        <v>345</v>
      </c>
      <c r="B346" s="2" t="s">
        <v>852</v>
      </c>
      <c r="C346" s="2" t="s">
        <v>405</v>
      </c>
      <c r="D346" s="2" t="s">
        <v>840</v>
      </c>
      <c r="E346" s="39">
        <f>'BPA Score'!J502</f>
        <v>7.14</v>
      </c>
      <c r="F346" s="2">
        <f>'Need Score'!B11</f>
        <v>1</v>
      </c>
      <c r="G346" s="2">
        <v>5</v>
      </c>
      <c r="H346" s="15">
        <f>((E346*Best_Player_Available)+(F346*Position_Need)+(G348*Colts_Fit))*10</f>
        <v>60.97999999999999</v>
      </c>
    </row>
    <row r="347" spans="1:8" ht="12.75">
      <c r="A347" s="47">
        <v>346</v>
      </c>
      <c r="B347" s="2" t="s">
        <v>888</v>
      </c>
      <c r="C347" s="2" t="s">
        <v>278</v>
      </c>
      <c r="D347" s="2" t="s">
        <v>307</v>
      </c>
      <c r="E347" s="39">
        <f>'BPA Score'!J468</f>
        <v>6.7</v>
      </c>
      <c r="F347" s="2">
        <f>'Need Score'!B17</f>
        <v>7</v>
      </c>
      <c r="G347" s="2">
        <v>5</v>
      </c>
      <c r="H347" s="15">
        <f>((E347*Best_Player_Available)+(F347*Position_Need)+(G349*Colts_Fit))*10</f>
        <v>63.9</v>
      </c>
    </row>
    <row r="348" spans="1:8" ht="12.75">
      <c r="A348" s="47">
        <v>347</v>
      </c>
      <c r="B348" s="2" t="s">
        <v>687</v>
      </c>
      <c r="C348" s="2" t="s">
        <v>382</v>
      </c>
      <c r="D348" s="2" t="s">
        <v>830</v>
      </c>
      <c r="E348" s="39">
        <f>'BPA Score'!J108</f>
        <v>6.795</v>
      </c>
      <c r="F348" s="2">
        <f>'Need Score'!B14</f>
        <v>7</v>
      </c>
      <c r="G348" s="2">
        <v>5</v>
      </c>
      <c r="H348" s="15">
        <f>((E348*Best_Player_Available)+(F348*Position_Need)+(G350*Colts_Fit))*10</f>
        <v>64.565</v>
      </c>
    </row>
    <row r="349" spans="1:8" ht="12.75">
      <c r="A349" s="47">
        <v>348</v>
      </c>
      <c r="B349" s="2" t="s">
        <v>730</v>
      </c>
      <c r="C349" s="2" t="s">
        <v>867</v>
      </c>
      <c r="D349" s="2" t="s">
        <v>840</v>
      </c>
      <c r="E349" s="39">
        <f>'BPA Score'!J165</f>
        <v>7.12</v>
      </c>
      <c r="F349" s="2">
        <f>'Need Score'!B11</f>
        <v>1</v>
      </c>
      <c r="G349" s="2">
        <v>5</v>
      </c>
      <c r="H349" s="15">
        <f>((E349*Best_Player_Available)+(F349*Position_Need)+(G351*Colts_Fit))*10</f>
        <v>60.839999999999996</v>
      </c>
    </row>
    <row r="350" spans="1:8" ht="12.75">
      <c r="A350" s="47">
        <v>349</v>
      </c>
      <c r="B350" s="2" t="s">
        <v>784</v>
      </c>
      <c r="C350" s="2" t="s">
        <v>409</v>
      </c>
      <c r="D350" s="2" t="s">
        <v>307</v>
      </c>
      <c r="E350" s="39">
        <f>'BPA Score'!J585</f>
        <v>6.67</v>
      </c>
      <c r="F350" s="2">
        <f>'Need Score'!B17</f>
        <v>7</v>
      </c>
      <c r="G350" s="2">
        <v>5</v>
      </c>
      <c r="H350" s="15">
        <f>((E350*Best_Player_Available)+(F350*Position_Need)+(G352*Colts_Fit))*10</f>
        <v>63.69</v>
      </c>
    </row>
    <row r="351" spans="1:8" ht="12.75">
      <c r="A351" s="47">
        <v>350</v>
      </c>
      <c r="B351" s="2" t="s">
        <v>927</v>
      </c>
      <c r="C351" s="2" t="s">
        <v>362</v>
      </c>
      <c r="D351" s="2" t="s">
        <v>836</v>
      </c>
      <c r="E351" s="39">
        <f>'BPA Score'!J667</f>
        <v>7.03</v>
      </c>
      <c r="F351" s="2">
        <f>'Need Score'!B10</f>
        <v>3</v>
      </c>
      <c r="G351" s="2">
        <v>5</v>
      </c>
      <c r="H351" s="15">
        <f>((E351*Best_Player_Available)+(F351*Position_Need)+(G353*Colts_Fit))*10</f>
        <v>62.21</v>
      </c>
    </row>
    <row r="352" spans="1:8" ht="12.75">
      <c r="A352" s="47">
        <v>351</v>
      </c>
      <c r="B352" s="2" t="s">
        <v>848</v>
      </c>
      <c r="C352" s="2" t="s">
        <v>161</v>
      </c>
      <c r="D352" s="2" t="s">
        <v>832</v>
      </c>
      <c r="E352" s="39">
        <f>'BPA Score'!J663</f>
        <v>6.81</v>
      </c>
      <c r="F352" s="2">
        <f>'Need Score'!B12</f>
        <v>6</v>
      </c>
      <c r="G352" s="2">
        <v>5</v>
      </c>
      <c r="H352" s="15">
        <f>((E352*Best_Player_Available)+(F352*Position_Need)+(G354*Colts_Fit))*10</f>
        <v>63.66999999999999</v>
      </c>
    </row>
    <row r="353" spans="1:8" ht="12.75">
      <c r="A353" s="47">
        <v>352</v>
      </c>
      <c r="B353" s="2" t="s">
        <v>792</v>
      </c>
      <c r="C353" s="2" t="s">
        <v>387</v>
      </c>
      <c r="D353" s="2" t="s">
        <v>829</v>
      </c>
      <c r="E353" s="39">
        <f>'BPA Score'!J476</f>
        <v>6.805</v>
      </c>
      <c r="F353" s="2">
        <f>'Need Score'!B7</f>
        <v>9</v>
      </c>
      <c r="G353" s="2">
        <v>5</v>
      </c>
      <c r="H353" s="15">
        <f>((E353*Best_Player_Available)+(F353*Position_Need)+(G355*Colts_Fit))*10</f>
        <v>66.635</v>
      </c>
    </row>
    <row r="354" spans="1:8" ht="12.75">
      <c r="A354" s="47">
        <v>353</v>
      </c>
      <c r="B354" s="2" t="s">
        <v>783</v>
      </c>
      <c r="C354" s="2" t="s">
        <v>398</v>
      </c>
      <c r="D354" s="2" t="s">
        <v>831</v>
      </c>
      <c r="E354" s="39">
        <f>'BPA Score'!J43</f>
        <v>6.69</v>
      </c>
      <c r="F354" s="2">
        <f>'Need Score'!B13</f>
        <v>10</v>
      </c>
      <c r="G354" s="2">
        <v>5</v>
      </c>
      <c r="H354" s="15">
        <f>((E354*Best_Player_Available)+(F354*Position_Need)+(G356*Colts_Fit))*10</f>
        <v>66.83</v>
      </c>
    </row>
    <row r="355" spans="1:8" ht="12.75">
      <c r="A355" s="47">
        <v>354</v>
      </c>
      <c r="B355" s="2" t="s">
        <v>709</v>
      </c>
      <c r="C355" s="2" t="s">
        <v>124</v>
      </c>
      <c r="D355" s="2" t="s">
        <v>832</v>
      </c>
      <c r="E355" s="39">
        <f>'BPA Score'!J612</f>
        <v>6.785</v>
      </c>
      <c r="F355" s="2">
        <f>'Need Score'!B12</f>
        <v>6</v>
      </c>
      <c r="G355" s="2">
        <v>5</v>
      </c>
      <c r="H355" s="15">
        <f>((E355*Best_Player_Available)+(F355*Position_Need)+(G357*Colts_Fit))*10</f>
        <v>63.49499999999999</v>
      </c>
    </row>
    <row r="356" spans="1:8" ht="12.75">
      <c r="A356" s="47">
        <v>355</v>
      </c>
      <c r="B356" s="2" t="s">
        <v>814</v>
      </c>
      <c r="C356" s="2" t="s">
        <v>436</v>
      </c>
      <c r="D356" s="2" t="s">
        <v>840</v>
      </c>
      <c r="E356" s="39">
        <f>'BPA Score'!J201</f>
        <v>7.036666666666667</v>
      </c>
      <c r="F356" s="2">
        <f>'Need Score'!B11</f>
        <v>1</v>
      </c>
      <c r="G356" s="2">
        <v>5</v>
      </c>
      <c r="H356" s="15">
        <f>((E356*Best_Player_Available)+(F356*Position_Need)+(G358*Colts_Fit))*10</f>
        <v>60.25666666666666</v>
      </c>
    </row>
    <row r="357" spans="1:8" ht="12.75">
      <c r="A357" s="47">
        <v>356</v>
      </c>
      <c r="B357" s="2" t="s">
        <v>521</v>
      </c>
      <c r="C357" s="2" t="s">
        <v>924</v>
      </c>
      <c r="D357" s="2" t="s">
        <v>841</v>
      </c>
      <c r="E357" s="39">
        <f>'BPA Score'!J485</f>
        <v>6.85</v>
      </c>
      <c r="F357" s="2">
        <f>'Need Score'!B15</f>
        <v>5</v>
      </c>
      <c r="G357" s="2">
        <v>5</v>
      </c>
      <c r="H357" s="15">
        <f>((E357*Best_Player_Available)+(F357*Position_Need)+(G359*Colts_Fit))*10</f>
        <v>62.94999999999999</v>
      </c>
    </row>
    <row r="358" spans="1:8" ht="12.75">
      <c r="A358" s="47">
        <v>357</v>
      </c>
      <c r="B358" s="2" t="s">
        <v>921</v>
      </c>
      <c r="C358" s="2" t="s">
        <v>384</v>
      </c>
      <c r="D358" s="2" t="s">
        <v>839</v>
      </c>
      <c r="E358" s="39">
        <f>'BPA Score'!J372</f>
        <v>6.99</v>
      </c>
      <c r="F358" s="2">
        <f>'Need Score'!B8</f>
        <v>1</v>
      </c>
      <c r="G358" s="2">
        <v>5</v>
      </c>
      <c r="H358" s="15">
        <f>((E358*Best_Player_Available)+(F358*Position_Need)+(G360*Colts_Fit))*10</f>
        <v>59.92999999999999</v>
      </c>
    </row>
    <row r="359" spans="1:8" ht="12.75">
      <c r="A359" s="47">
        <v>358</v>
      </c>
      <c r="B359" s="2" t="s">
        <v>705</v>
      </c>
      <c r="C359" s="2" t="s">
        <v>404</v>
      </c>
      <c r="D359" s="2" t="s">
        <v>916</v>
      </c>
      <c r="E359" s="39">
        <f>'BPA Score'!J246</f>
        <v>6.74</v>
      </c>
      <c r="F359" s="2">
        <f>'Need Score'!B4</f>
        <v>4</v>
      </c>
      <c r="G359" s="2">
        <v>5</v>
      </c>
      <c r="H359" s="15">
        <f>((E359*Best_Player_Available)+(F359*Position_Need)+(G361*Colts_Fit))*10</f>
        <v>61.18000000000001</v>
      </c>
    </row>
    <row r="360" spans="1:8" ht="12.75">
      <c r="A360" s="47">
        <v>359</v>
      </c>
      <c r="B360" s="2" t="s">
        <v>788</v>
      </c>
      <c r="C360" s="2" t="s">
        <v>402</v>
      </c>
      <c r="D360" s="2" t="s">
        <v>836</v>
      </c>
      <c r="E360" s="39">
        <f>'BPA Score'!J106</f>
        <v>6.815</v>
      </c>
      <c r="F360" s="2">
        <f>'Need Score'!B10</f>
        <v>3</v>
      </c>
      <c r="G360" s="2">
        <v>5</v>
      </c>
      <c r="H360" s="15">
        <f>((E360*Best_Player_Available)+(F360*Position_Need)+(G362*Colts_Fit))*10</f>
        <v>60.705</v>
      </c>
    </row>
    <row r="361" spans="1:8" ht="12.75">
      <c r="A361" s="47">
        <v>360</v>
      </c>
      <c r="B361" s="2" t="s">
        <v>500</v>
      </c>
      <c r="C361" s="2" t="s">
        <v>187</v>
      </c>
      <c r="D361" s="2" t="s">
        <v>830</v>
      </c>
      <c r="E361" s="39">
        <f>'BPA Score'!J411</f>
        <v>6.605</v>
      </c>
      <c r="F361" s="2">
        <f>'Need Score'!B14</f>
        <v>7</v>
      </c>
      <c r="G361" s="2">
        <v>5</v>
      </c>
      <c r="H361" s="15">
        <f>((E361*Best_Player_Available)+(F361*Position_Need)+(G363*Colts_Fit))*10</f>
        <v>63.235</v>
      </c>
    </row>
    <row r="362" spans="1:8" ht="12.75">
      <c r="A362" s="47">
        <v>361</v>
      </c>
      <c r="B362" s="2" t="s">
        <v>981</v>
      </c>
      <c r="C362" s="2" t="s">
        <v>357</v>
      </c>
      <c r="D362" s="2" t="s">
        <v>842</v>
      </c>
      <c r="E362" s="39">
        <f>'BPA Score'!J445</f>
        <v>6.93</v>
      </c>
      <c r="F362" s="2">
        <f>'Need Score'!B16</f>
        <v>1</v>
      </c>
      <c r="G362" s="2">
        <v>5</v>
      </c>
      <c r="H362" s="15">
        <f>((E362*Best_Player_Available)+(F362*Position_Need)+(G364*Colts_Fit))*10</f>
        <v>59.50999999999999</v>
      </c>
    </row>
    <row r="363" spans="1:8" ht="12.75">
      <c r="A363" s="47">
        <v>362</v>
      </c>
      <c r="B363" s="2" t="s">
        <v>884</v>
      </c>
      <c r="C363" s="2" t="s">
        <v>104</v>
      </c>
      <c r="D363" s="2" t="s">
        <v>832</v>
      </c>
      <c r="E363" s="39">
        <f>'BPA Score'!J313</f>
        <v>6.64</v>
      </c>
      <c r="F363" s="2">
        <f>'Need Score'!B12</f>
        <v>6</v>
      </c>
      <c r="G363" s="2">
        <v>5</v>
      </c>
      <c r="H363" s="15">
        <f>((E363*Best_Player_Available)+(F363*Position_Need)+(G365*Colts_Fit))*10</f>
        <v>62.47999999999999</v>
      </c>
    </row>
    <row r="364" spans="1:8" ht="12.75">
      <c r="A364" s="47">
        <v>363</v>
      </c>
      <c r="B364" s="2" t="s">
        <v>825</v>
      </c>
      <c r="C364" s="2" t="s">
        <v>99</v>
      </c>
      <c r="D364" s="2" t="s">
        <v>830</v>
      </c>
      <c r="E364" s="39">
        <f>'BPA Score'!J383</f>
        <v>6.575</v>
      </c>
      <c r="F364" s="2">
        <f>'Need Score'!B14</f>
        <v>7</v>
      </c>
      <c r="G364" s="2">
        <v>5</v>
      </c>
      <c r="H364" s="15">
        <f>((E364*Best_Player_Available)+(F364*Position_Need)+(G366*Colts_Fit))*10</f>
        <v>63.025000000000006</v>
      </c>
    </row>
    <row r="365" spans="1:8" ht="12.75">
      <c r="A365" s="47">
        <v>364</v>
      </c>
      <c r="B365" s="2" t="s">
        <v>457</v>
      </c>
      <c r="C365" s="2" t="s">
        <v>160</v>
      </c>
      <c r="D365" s="2" t="s">
        <v>840</v>
      </c>
      <c r="E365" s="39">
        <f>'BPA Score'!J691</f>
        <v>6.9</v>
      </c>
      <c r="F365" s="2">
        <f>'Need Score'!B11</f>
        <v>1</v>
      </c>
      <c r="G365" s="2">
        <v>5</v>
      </c>
      <c r="H365" s="15">
        <f>((E365*Best_Player_Available)+(F365*Position_Need)+(G367*Colts_Fit))*10</f>
        <v>59.3</v>
      </c>
    </row>
    <row r="366" spans="1:8" ht="12.75">
      <c r="A366" s="47">
        <v>365</v>
      </c>
      <c r="B366" s="2" t="s">
        <v>992</v>
      </c>
      <c r="C366" s="2" t="s">
        <v>408</v>
      </c>
      <c r="D366" s="2" t="s">
        <v>833</v>
      </c>
      <c r="E366" s="39">
        <f>'BPA Score'!J694</f>
        <v>6.68</v>
      </c>
      <c r="F366" s="2">
        <f>'Need Score'!B9</f>
        <v>8</v>
      </c>
      <c r="G366" s="2">
        <v>5</v>
      </c>
      <c r="H366" s="15">
        <f>((E366*Best_Player_Available)+(F366*Position_Need)+(G368*Colts_Fit))*10</f>
        <v>64.75999999999999</v>
      </c>
    </row>
    <row r="367" spans="1:8" ht="12.75">
      <c r="A367" s="47">
        <v>366</v>
      </c>
      <c r="B367" s="2" t="s">
        <v>763</v>
      </c>
      <c r="C367" s="2" t="s">
        <v>365</v>
      </c>
      <c r="D367" s="2" t="s">
        <v>842</v>
      </c>
      <c r="E367" s="39">
        <f>'BPA Score'!J659</f>
        <v>6.875</v>
      </c>
      <c r="F367" s="2">
        <f>'Need Score'!B16</f>
        <v>1</v>
      </c>
      <c r="G367" s="2">
        <v>5</v>
      </c>
      <c r="H367" s="15">
        <f>((E367*Best_Player_Available)+(F367*Position_Need)+(G369*Colts_Fit))*10</f>
        <v>59.125</v>
      </c>
    </row>
    <row r="368" spans="1:8" ht="12.75">
      <c r="A368" s="47">
        <v>367</v>
      </c>
      <c r="B368" s="2" t="s">
        <v>789</v>
      </c>
      <c r="C368" s="2" t="s">
        <v>406</v>
      </c>
      <c r="D368" s="2" t="s">
        <v>841</v>
      </c>
      <c r="E368" s="39">
        <f>'BPA Score'!J277</f>
        <v>6.71</v>
      </c>
      <c r="F368" s="2">
        <f>'Need Score'!B15</f>
        <v>5</v>
      </c>
      <c r="G368" s="2">
        <v>5</v>
      </c>
      <c r="H368" s="15">
        <f>((E368*Best_Player_Available)+(F368*Position_Need)+(G370*Colts_Fit))*10</f>
        <v>61.97</v>
      </c>
    </row>
    <row r="369" spans="1:8" ht="12.75">
      <c r="A369" s="47">
        <v>368</v>
      </c>
      <c r="B369" s="2" t="s">
        <v>795</v>
      </c>
      <c r="C369" s="2" t="s">
        <v>414</v>
      </c>
      <c r="D369" s="2" t="s">
        <v>828</v>
      </c>
      <c r="E369" s="39">
        <f>'BPA Score'!J689</f>
        <v>6.6</v>
      </c>
      <c r="F369" s="2">
        <f>'Need Score'!B5</f>
        <v>5</v>
      </c>
      <c r="G369" s="2">
        <v>5</v>
      </c>
      <c r="H369" s="15">
        <f>((E369*Best_Player_Available)+(F369*Position_Need)+(G371*Colts_Fit))*10</f>
        <v>65.19999999999999</v>
      </c>
    </row>
    <row r="370" spans="1:8" ht="12.75">
      <c r="A370" s="47">
        <v>369</v>
      </c>
      <c r="B370" s="2" t="s">
        <v>765</v>
      </c>
      <c r="C370" s="2" t="s">
        <v>348</v>
      </c>
      <c r="D370" s="2" t="s">
        <v>841</v>
      </c>
      <c r="E370" s="39">
        <f>'BPA Score'!J709</f>
        <v>6.7</v>
      </c>
      <c r="F370" s="2">
        <f>'Need Score'!B15</f>
        <v>5</v>
      </c>
      <c r="G370" s="2">
        <v>5</v>
      </c>
      <c r="H370" s="15">
        <f>((E370*Best_Player_Available)+(F370*Position_Need)+(G372*Colts_Fit))*10</f>
        <v>61.89999999999999</v>
      </c>
    </row>
    <row r="371" spans="1:8" ht="12.75">
      <c r="A371" s="47">
        <v>370</v>
      </c>
      <c r="B371" s="2" t="s">
        <v>638</v>
      </c>
      <c r="C371" s="2" t="s">
        <v>415</v>
      </c>
      <c r="D371" s="2" t="s">
        <v>829</v>
      </c>
      <c r="E371" s="39">
        <f>'BPA Score'!J44</f>
        <v>6.59</v>
      </c>
      <c r="F371" s="2">
        <f>'Need Score'!B7</f>
        <v>9</v>
      </c>
      <c r="G371" s="2">
        <v>7</v>
      </c>
      <c r="H371" s="15">
        <f>((E371*Best_Player_Available)+(F371*Position_Need)+(G373*Colts_Fit))*10</f>
        <v>65.13</v>
      </c>
    </row>
    <row r="372" spans="1:8" ht="12.75">
      <c r="A372" s="47">
        <v>371</v>
      </c>
      <c r="B372" s="2" t="s">
        <v>803</v>
      </c>
      <c r="C372" s="2" t="s">
        <v>422</v>
      </c>
      <c r="D372" s="2" t="s">
        <v>830</v>
      </c>
      <c r="E372" s="39">
        <f>'BPA Score'!J753</f>
        <v>6.47</v>
      </c>
      <c r="F372" s="2">
        <f>'Need Score'!B14</f>
        <v>7</v>
      </c>
      <c r="G372" s="2">
        <v>5</v>
      </c>
      <c r="H372" s="15">
        <f>((E372*Best_Player_Available)+(F372*Position_Need)+(G374*Colts_Fit))*10</f>
        <v>62.29</v>
      </c>
    </row>
    <row r="373" spans="1:8" ht="12.75">
      <c r="A373" s="47">
        <v>372</v>
      </c>
      <c r="B373" s="2" t="s">
        <v>676</v>
      </c>
      <c r="C373" s="2" t="s">
        <v>134</v>
      </c>
      <c r="D373" s="2" t="s">
        <v>831</v>
      </c>
      <c r="E373" s="39">
        <f>'BPA Score'!J252</f>
        <v>6.465</v>
      </c>
      <c r="F373" s="2">
        <f>'Need Score'!B13</f>
        <v>10</v>
      </c>
      <c r="G373" s="2">
        <v>5</v>
      </c>
      <c r="H373" s="15">
        <f>((E373*Best_Player_Available)+(F373*Position_Need)+(G375*Colts_Fit))*10</f>
        <v>65.255</v>
      </c>
    </row>
    <row r="374" spans="1:8" ht="12.75">
      <c r="A374" s="47">
        <v>373</v>
      </c>
      <c r="B374" s="2" t="s">
        <v>999</v>
      </c>
      <c r="C374" s="2" t="s">
        <v>479</v>
      </c>
      <c r="D374" s="2" t="s">
        <v>838</v>
      </c>
      <c r="E374" s="39">
        <f>'BPA Score'!J64</f>
        <v>6.72</v>
      </c>
      <c r="F374" s="2">
        <f>'Need Score'!B6</f>
        <v>3</v>
      </c>
      <c r="G374" s="2">
        <v>5</v>
      </c>
      <c r="H374" s="15">
        <f>((E374*Best_Player_Available)+(F374*Position_Need)+(G376*Colts_Fit))*10</f>
        <v>60.03999999999999</v>
      </c>
    </row>
    <row r="375" spans="1:8" ht="12.75">
      <c r="A375" s="47">
        <v>374</v>
      </c>
      <c r="B375" s="2" t="s">
        <v>690</v>
      </c>
      <c r="C375" s="2" t="s">
        <v>410</v>
      </c>
      <c r="D375" s="2" t="s">
        <v>841</v>
      </c>
      <c r="E375" s="39">
        <f>'BPA Score'!J507</f>
        <v>6.66</v>
      </c>
      <c r="F375" s="2">
        <f>'Need Score'!B15</f>
        <v>5</v>
      </c>
      <c r="G375" s="2">
        <v>5</v>
      </c>
      <c r="H375" s="15">
        <f>((E375*Best_Player_Available)+(F375*Position_Need)+(G377*Colts_Fit))*10</f>
        <v>61.62</v>
      </c>
    </row>
    <row r="376" spans="1:8" ht="12.75">
      <c r="A376" s="47">
        <v>375</v>
      </c>
      <c r="B376" s="2" t="s">
        <v>968</v>
      </c>
      <c r="C376" s="2" t="s">
        <v>434</v>
      </c>
      <c r="D376" s="2" t="s">
        <v>307</v>
      </c>
      <c r="E376" s="39">
        <f>'BPA Score'!J220</f>
        <v>6.385</v>
      </c>
      <c r="F376" s="2">
        <f>'Need Score'!B17</f>
        <v>7</v>
      </c>
      <c r="G376" s="2">
        <v>5</v>
      </c>
      <c r="H376" s="15">
        <f>((E376*Best_Player_Available)+(F376*Position_Need)+(G378*Colts_Fit))*10</f>
        <v>61.69499999999999</v>
      </c>
    </row>
    <row r="377" spans="1:8" ht="12.75">
      <c r="A377" s="47">
        <v>376</v>
      </c>
      <c r="B377" s="2" t="s">
        <v>656</v>
      </c>
      <c r="C377" s="2" t="s">
        <v>906</v>
      </c>
      <c r="D377" s="2" t="s">
        <v>836</v>
      </c>
      <c r="E377" s="39">
        <f>'BPA Score'!J345</f>
        <v>6.765</v>
      </c>
      <c r="F377" s="2">
        <f>'Need Score'!B10</f>
        <v>3</v>
      </c>
      <c r="G377" s="2">
        <v>5</v>
      </c>
      <c r="H377" s="15">
        <f>((E377*Best_Player_Available)+(F377*Position_Need)+(G379*Colts_Fit))*10</f>
        <v>60.35499999999999</v>
      </c>
    </row>
    <row r="378" spans="1:8" ht="12.75">
      <c r="A378" s="47">
        <v>377</v>
      </c>
      <c r="B378" s="2" t="s">
        <v>677</v>
      </c>
      <c r="C378" s="2" t="s">
        <v>147</v>
      </c>
      <c r="D378" s="2" t="s">
        <v>832</v>
      </c>
      <c r="E378" s="39">
        <f>'BPA Score'!J302</f>
        <v>6.54</v>
      </c>
      <c r="F378" s="2">
        <f>'Need Score'!B12</f>
        <v>6</v>
      </c>
      <c r="G378" s="2">
        <v>5</v>
      </c>
      <c r="H378" s="15">
        <f>((E378*Best_Player_Available)+(F378*Position_Need)+(G380*Colts_Fit))*10</f>
        <v>61.77999999999999</v>
      </c>
    </row>
    <row r="379" spans="1:8" ht="12.75">
      <c r="A379" s="47">
        <v>378</v>
      </c>
      <c r="B379" s="2" t="s">
        <v>677</v>
      </c>
      <c r="C379" s="2" t="s">
        <v>412</v>
      </c>
      <c r="D379" s="2" t="s">
        <v>841</v>
      </c>
      <c r="E379" s="39">
        <f>'BPA Score'!J576</f>
        <v>6.64</v>
      </c>
      <c r="F379" s="2">
        <f>'Need Score'!B15</f>
        <v>5</v>
      </c>
      <c r="G379" s="2">
        <v>5</v>
      </c>
      <c r="H379" s="15">
        <f>((E379*Best_Player_Available)+(F379*Position_Need)+(G381*Colts_Fit))*10</f>
        <v>61.48</v>
      </c>
    </row>
    <row r="380" spans="1:8" ht="12.75">
      <c r="A380" s="47">
        <v>379</v>
      </c>
      <c r="B380" s="2" t="s">
        <v>801</v>
      </c>
      <c r="C380" s="2" t="s">
        <v>906</v>
      </c>
      <c r="D380" s="2" t="s">
        <v>829</v>
      </c>
      <c r="E380" s="39">
        <f>'BPA Score'!J352</f>
        <v>6.53</v>
      </c>
      <c r="F380" s="2">
        <f>'Need Score'!B7</f>
        <v>9</v>
      </c>
      <c r="G380" s="2">
        <v>5</v>
      </c>
      <c r="H380" s="15">
        <f>((E380*Best_Player_Available)+(F380*Position_Need)+(G382*Colts_Fit))*10</f>
        <v>64.71000000000001</v>
      </c>
    </row>
    <row r="381" spans="1:8" ht="12.75">
      <c r="A381" s="47">
        <v>380</v>
      </c>
      <c r="B381" s="2" t="s">
        <v>809</v>
      </c>
      <c r="C381" s="2" t="s">
        <v>278</v>
      </c>
      <c r="D381" s="2" t="s">
        <v>832</v>
      </c>
      <c r="E381" s="39">
        <f>'BPA Score'!J467</f>
        <v>6.53</v>
      </c>
      <c r="F381" s="2">
        <f>'Need Score'!B12</f>
        <v>6</v>
      </c>
      <c r="G381" s="2">
        <v>5</v>
      </c>
      <c r="H381" s="15">
        <f>((E381*Best_Player_Available)+(F381*Position_Need)+(G383*Colts_Fit))*10</f>
        <v>65.71</v>
      </c>
    </row>
    <row r="382" spans="1:8" ht="12.75">
      <c r="A382" s="47">
        <v>381</v>
      </c>
      <c r="B382" s="2" t="s">
        <v>797</v>
      </c>
      <c r="C382" s="2" t="s">
        <v>417</v>
      </c>
      <c r="D382" s="2" t="s">
        <v>916</v>
      </c>
      <c r="E382" s="39">
        <f>'BPA Score'!J525</f>
        <v>6.57</v>
      </c>
      <c r="F382" s="2">
        <f>'Need Score'!B4</f>
        <v>4</v>
      </c>
      <c r="G382" s="2">
        <v>5</v>
      </c>
      <c r="H382" s="15">
        <f>((E382*Best_Player_Available)+(F382*Position_Need)+(G384*Colts_Fit))*10</f>
        <v>59.99000000000001</v>
      </c>
    </row>
    <row r="383" spans="1:8" ht="12.75">
      <c r="A383" s="47">
        <v>382</v>
      </c>
      <c r="B383" s="2" t="s">
        <v>791</v>
      </c>
      <c r="C383" s="2" t="s">
        <v>126</v>
      </c>
      <c r="D383" s="2" t="s">
        <v>833</v>
      </c>
      <c r="E383" s="39">
        <f>'BPA Score'!J395</f>
        <v>6.54</v>
      </c>
      <c r="F383" s="2">
        <f>'Need Score'!B9</f>
        <v>8</v>
      </c>
      <c r="G383" s="2">
        <v>7</v>
      </c>
      <c r="H383" s="15">
        <f>((E383*Best_Player_Available)+(F383*Position_Need)+(G385*Colts_Fit))*10</f>
        <v>63.779999999999994</v>
      </c>
    </row>
    <row r="384" spans="1:8" ht="12.75">
      <c r="A384" s="47">
        <v>383</v>
      </c>
      <c r="B384" s="2" t="s">
        <v>480</v>
      </c>
      <c r="C384" s="2" t="s">
        <v>938</v>
      </c>
      <c r="D384" s="2" t="s">
        <v>831</v>
      </c>
      <c r="E384" s="39">
        <f>'BPA Score'!J99</f>
        <v>6.36</v>
      </c>
      <c r="F384" s="2">
        <f>'Need Score'!B13</f>
        <v>10</v>
      </c>
      <c r="G384" s="2">
        <v>5</v>
      </c>
      <c r="H384" s="15">
        <f>((E384*Best_Player_Available)+(F384*Position_Need)+(G386*Colts_Fit))*10</f>
        <v>64.52</v>
      </c>
    </row>
    <row r="385" spans="1:8" ht="12.75">
      <c r="A385" s="47">
        <v>384</v>
      </c>
      <c r="B385" s="2" t="s">
        <v>686</v>
      </c>
      <c r="C385" s="2" t="s">
        <v>991</v>
      </c>
      <c r="D385" s="2" t="s">
        <v>832</v>
      </c>
      <c r="E385" s="39">
        <f>'BPA Score'!J737</f>
        <v>6.45</v>
      </c>
      <c r="F385" s="2">
        <f>'Need Score'!B12</f>
        <v>6</v>
      </c>
      <c r="G385" s="2">
        <v>5</v>
      </c>
      <c r="H385" s="15">
        <f>((E385*Best_Player_Available)+(F385*Position_Need)+(G387*Colts_Fit))*10</f>
        <v>61.150000000000006</v>
      </c>
    </row>
    <row r="386" spans="1:8" ht="12.75">
      <c r="A386" s="47">
        <v>385</v>
      </c>
      <c r="B386" s="2" t="s">
        <v>677</v>
      </c>
      <c r="C386" s="2" t="s">
        <v>106</v>
      </c>
      <c r="D386" s="2" t="s">
        <v>832</v>
      </c>
      <c r="E386" s="39">
        <f>'BPA Score'!J208</f>
        <v>6.445</v>
      </c>
      <c r="F386" s="2">
        <f>'Need Score'!B12</f>
        <v>6</v>
      </c>
      <c r="G386" s="2">
        <v>5</v>
      </c>
      <c r="H386" s="15">
        <f>((E386*Best_Player_Available)+(F386*Position_Need)+(G388*Colts_Fit))*10</f>
        <v>61.114999999999995</v>
      </c>
    </row>
    <row r="387" spans="1:8" ht="12.75">
      <c r="A387" s="47">
        <v>386</v>
      </c>
      <c r="B387" s="2" t="s">
        <v>806</v>
      </c>
      <c r="C387" s="2" t="s">
        <v>426</v>
      </c>
      <c r="D387" s="2" t="s">
        <v>832</v>
      </c>
      <c r="E387" s="39">
        <f>'BPA Score'!J554</f>
        <v>6.43</v>
      </c>
      <c r="F387" s="2">
        <f>'Need Score'!B12</f>
        <v>6</v>
      </c>
      <c r="G387" s="2">
        <v>5</v>
      </c>
      <c r="H387" s="15">
        <f>((E387*Best_Player_Available)+(F387*Position_Need)+(G389*Colts_Fit))*10</f>
        <v>61.00999999999999</v>
      </c>
    </row>
    <row r="388" spans="1:8" ht="12.75">
      <c r="A388" s="47">
        <v>387</v>
      </c>
      <c r="B388" s="2" t="s">
        <v>811</v>
      </c>
      <c r="C388" s="2" t="s">
        <v>432</v>
      </c>
      <c r="D388" s="2" t="s">
        <v>829</v>
      </c>
      <c r="E388" s="39">
        <f>'BPA Score'!J427</f>
        <v>6.425</v>
      </c>
      <c r="F388" s="2">
        <f>'Need Score'!B7</f>
        <v>9</v>
      </c>
      <c r="G388" s="2">
        <v>5</v>
      </c>
      <c r="H388" s="15">
        <f>((E388*Best_Player_Available)+(F388*Position_Need)+(G390*Colts_Fit))*10</f>
        <v>63.975</v>
      </c>
    </row>
    <row r="389" spans="1:8" ht="12.75">
      <c r="A389" s="47">
        <v>388</v>
      </c>
      <c r="B389" s="2" t="s">
        <v>978</v>
      </c>
      <c r="C389" s="2" t="s">
        <v>427</v>
      </c>
      <c r="D389" s="2" t="s">
        <v>828</v>
      </c>
      <c r="E389" s="39">
        <f>'BPA Score'!J676</f>
        <v>6.42</v>
      </c>
      <c r="F389" s="2">
        <f>'Need Score'!B5</f>
        <v>5</v>
      </c>
      <c r="G389" s="2">
        <v>5</v>
      </c>
      <c r="H389" s="15">
        <f>((E389*Best_Player_Available)+(F389*Position_Need)+(G391*Colts_Fit))*10</f>
        <v>59.94</v>
      </c>
    </row>
    <row r="390" spans="1:8" ht="12.75">
      <c r="A390" s="47">
        <v>389</v>
      </c>
      <c r="B390" s="2" t="s">
        <v>898</v>
      </c>
      <c r="C390" s="2" t="s">
        <v>433</v>
      </c>
      <c r="D390" s="2" t="s">
        <v>830</v>
      </c>
      <c r="E390" s="39">
        <f>'BPA Score'!J539</f>
        <v>6.34</v>
      </c>
      <c r="F390" s="2">
        <f>'Need Score'!B14</f>
        <v>7</v>
      </c>
      <c r="G390" s="2">
        <v>5</v>
      </c>
      <c r="H390" s="15">
        <f>((E390*Best_Player_Available)+(F390*Position_Need)+(G392*Colts_Fit))*10</f>
        <v>61.379999999999995</v>
      </c>
    </row>
    <row r="391" spans="1:8" ht="12.75">
      <c r="A391" s="47">
        <v>390</v>
      </c>
      <c r="B391" s="2" t="s">
        <v>710</v>
      </c>
      <c r="C391" s="2" t="s">
        <v>960</v>
      </c>
      <c r="D391" s="2" t="s">
        <v>841</v>
      </c>
      <c r="E391" s="39">
        <f>'BPA Score'!J506</f>
        <v>6.49</v>
      </c>
      <c r="F391" s="2">
        <f>'Need Score'!B15</f>
        <v>5</v>
      </c>
      <c r="G391" s="2">
        <v>5</v>
      </c>
      <c r="H391" s="15">
        <f>((E391*Best_Player_Available)+(F391*Position_Need)+(G393*Colts_Fit))*10</f>
        <v>60.43</v>
      </c>
    </row>
    <row r="392" spans="1:8" ht="12.75">
      <c r="A392" s="47">
        <v>391</v>
      </c>
      <c r="B392" s="2" t="s">
        <v>790</v>
      </c>
      <c r="C392" s="2" t="s">
        <v>407</v>
      </c>
      <c r="D392" s="2" t="s">
        <v>836</v>
      </c>
      <c r="E392" s="39">
        <f>'BPA Score'!J42</f>
        <v>6.595</v>
      </c>
      <c r="F392" s="2">
        <f>'Need Score'!B10</f>
        <v>3</v>
      </c>
      <c r="G392" s="2">
        <v>5</v>
      </c>
      <c r="H392" s="15">
        <f>((E392*Best_Player_Available)+(F392*Position_Need)+(G394*Colts_Fit))*10</f>
        <v>59.16499999999999</v>
      </c>
    </row>
    <row r="393" spans="1:8" ht="12.75">
      <c r="A393" s="47">
        <v>392</v>
      </c>
      <c r="B393" s="2" t="s">
        <v>796</v>
      </c>
      <c r="C393" s="2" t="s">
        <v>416</v>
      </c>
      <c r="D393" s="2" t="s">
        <v>840</v>
      </c>
      <c r="E393" s="39">
        <f>'BPA Score'!J615</f>
        <v>6.62</v>
      </c>
      <c r="F393" s="2">
        <f>'Need Score'!B11</f>
        <v>1</v>
      </c>
      <c r="G393" s="2">
        <v>5</v>
      </c>
      <c r="H393" s="15">
        <f>((E393*Best_Player_Available)+(F393*Position_Need)+(G395*Colts_Fit))*10</f>
        <v>57.33999999999999</v>
      </c>
    </row>
    <row r="394" spans="1:8" ht="12.75">
      <c r="A394" s="47">
        <v>393</v>
      </c>
      <c r="B394" s="2" t="s">
        <v>808</v>
      </c>
      <c r="C394" s="2" t="s">
        <v>429</v>
      </c>
      <c r="D394" s="2" t="s">
        <v>916</v>
      </c>
      <c r="E394" s="39">
        <f>'BPA Score'!J524</f>
        <v>6.4</v>
      </c>
      <c r="F394" s="2">
        <f>'Need Score'!B4</f>
        <v>4</v>
      </c>
      <c r="G394" s="2">
        <v>5</v>
      </c>
      <c r="H394" s="15">
        <f>((E394*Best_Player_Available)+(F394*Position_Need)+(G396*Colts_Fit))*10</f>
        <v>58.8</v>
      </c>
    </row>
    <row r="395" spans="1:8" ht="12.75">
      <c r="A395" s="47">
        <v>394</v>
      </c>
      <c r="B395" s="2" t="s">
        <v>802</v>
      </c>
      <c r="C395" s="2" t="s">
        <v>420</v>
      </c>
      <c r="D395" s="2" t="s">
        <v>838</v>
      </c>
      <c r="E395" s="39">
        <f>'BPA Score'!J391</f>
        <v>6.5</v>
      </c>
      <c r="F395" s="2">
        <f>'Need Score'!B6</f>
        <v>3</v>
      </c>
      <c r="G395" s="2">
        <v>5</v>
      </c>
      <c r="H395" s="15">
        <f>((E395*Best_Player_Available)+(F395*Position_Need)+(G397*Colts_Fit))*10</f>
        <v>58.5</v>
      </c>
    </row>
    <row r="396" spans="1:8" ht="12.75">
      <c r="A396" s="47">
        <v>395</v>
      </c>
      <c r="B396" s="2" t="s">
        <v>473</v>
      </c>
      <c r="C396" s="2" t="s">
        <v>140</v>
      </c>
      <c r="D396" s="2" t="s">
        <v>830</v>
      </c>
      <c r="E396" s="39">
        <f>'BPA Score'!J236</f>
        <v>6.28</v>
      </c>
      <c r="F396" s="2">
        <f>'Need Score'!B14</f>
        <v>7</v>
      </c>
      <c r="G396" s="2">
        <v>5</v>
      </c>
      <c r="H396" s="15">
        <f>((E396*Best_Player_Available)+(F396*Position_Need)+(G398*Colts_Fit))*10</f>
        <v>60.96</v>
      </c>
    </row>
    <row r="397" spans="1:8" ht="12.75">
      <c r="A397" s="47">
        <v>396</v>
      </c>
      <c r="B397" s="2" t="s">
        <v>740</v>
      </c>
      <c r="C397" s="2" t="s">
        <v>609</v>
      </c>
      <c r="D397" s="2" t="s">
        <v>833</v>
      </c>
      <c r="E397" s="39">
        <f>'BPA Score'!J59</f>
        <v>6.375</v>
      </c>
      <c r="F397" s="2">
        <f>'Need Score'!B9</f>
        <v>8</v>
      </c>
      <c r="G397" s="2">
        <v>5</v>
      </c>
      <c r="H397" s="15">
        <f>((E397*Best_Player_Available)+(F397*Position_Need)+(G399*Colts_Fit))*10</f>
        <v>62.62499999999999</v>
      </c>
    </row>
    <row r="398" spans="1:8" ht="12.75">
      <c r="A398" s="47">
        <v>397</v>
      </c>
      <c r="B398" s="2" t="s">
        <v>505</v>
      </c>
      <c r="C398" s="2" t="s">
        <v>191</v>
      </c>
      <c r="D398" s="2" t="s">
        <v>829</v>
      </c>
      <c r="E398" s="39">
        <f>'BPA Score'!J241</f>
        <v>6.31</v>
      </c>
      <c r="F398" s="2">
        <f>'Need Score'!B7</f>
        <v>9</v>
      </c>
      <c r="G398" s="2">
        <v>5</v>
      </c>
      <c r="H398" s="15">
        <f>((E398*Best_Player_Available)+(F398*Position_Need)+(G400*Colts_Fit))*10</f>
        <v>63.17</v>
      </c>
    </row>
    <row r="399" spans="1:8" ht="12.75">
      <c r="A399" s="47">
        <v>398</v>
      </c>
      <c r="B399" s="2" t="s">
        <v>843</v>
      </c>
      <c r="C399" s="2" t="s">
        <v>447</v>
      </c>
      <c r="D399" s="2" t="s">
        <v>307</v>
      </c>
      <c r="E399" s="39">
        <f>'BPA Score'!J549</f>
        <v>6.14</v>
      </c>
      <c r="F399" s="2">
        <f>'Need Score'!B17</f>
        <v>7</v>
      </c>
      <c r="G399" s="2">
        <v>5</v>
      </c>
      <c r="H399" s="15">
        <f>((E399*Best_Player_Available)+(F399*Position_Need)+(G401*Colts_Fit))*10</f>
        <v>59.97999999999999</v>
      </c>
    </row>
    <row r="400" spans="1:8" ht="12.75">
      <c r="A400" s="47">
        <v>399</v>
      </c>
      <c r="B400" s="2" t="s">
        <v>815</v>
      </c>
      <c r="C400" s="2" t="s">
        <v>437</v>
      </c>
      <c r="D400" s="2" t="s">
        <v>832</v>
      </c>
      <c r="E400" s="39">
        <f>'BPA Score'!J221</f>
        <v>6.3</v>
      </c>
      <c r="F400" s="2">
        <f>'Need Score'!B12</f>
        <v>6</v>
      </c>
      <c r="G400" s="2">
        <v>5</v>
      </c>
      <c r="H400" s="15">
        <f>((E400*Best_Player_Available)+(F400*Position_Need)+(G402*Colts_Fit))*10</f>
        <v>60.099999999999994</v>
      </c>
    </row>
    <row r="401" spans="1:8" ht="12.75">
      <c r="A401" s="47">
        <v>400</v>
      </c>
      <c r="B401" s="2" t="s">
        <v>763</v>
      </c>
      <c r="C401" s="2" t="s">
        <v>812</v>
      </c>
      <c r="D401" s="2" t="s">
        <v>828</v>
      </c>
      <c r="E401" s="39">
        <f>'BPA Score'!J12</f>
        <v>6.29</v>
      </c>
      <c r="F401" s="2">
        <f>'Need Score'!B5</f>
        <v>5</v>
      </c>
      <c r="G401" s="2">
        <v>5</v>
      </c>
      <c r="H401" s="15">
        <f>((E401*Best_Player_Available)+(F401*Position_Need)+(G403*Colts_Fit))*10</f>
        <v>59.029999999999994</v>
      </c>
    </row>
    <row r="402" spans="1:8" ht="12.75">
      <c r="A402" s="47">
        <v>401</v>
      </c>
      <c r="B402" s="2" t="s">
        <v>921</v>
      </c>
      <c r="C402" s="2" t="s">
        <v>430</v>
      </c>
      <c r="D402" s="2" t="s">
        <v>841</v>
      </c>
      <c r="E402" s="39">
        <f>'BPA Score'!J669</f>
        <v>6.39</v>
      </c>
      <c r="F402" s="2">
        <f>'Need Score'!B15</f>
        <v>5</v>
      </c>
      <c r="G402" s="2">
        <v>5</v>
      </c>
      <c r="H402" s="15">
        <f>((E402*Best_Player_Available)+(F402*Position_Need)+(G404*Colts_Fit))*10</f>
        <v>59.73</v>
      </c>
    </row>
    <row r="403" spans="1:8" ht="12.75">
      <c r="A403" s="47">
        <v>402</v>
      </c>
      <c r="B403" s="2" t="s">
        <v>952</v>
      </c>
      <c r="C403" s="2" t="s">
        <v>127</v>
      </c>
      <c r="D403" s="2" t="s">
        <v>916</v>
      </c>
      <c r="E403" s="39">
        <f>'BPA Score'!J179</f>
        <v>6.335</v>
      </c>
      <c r="F403" s="2">
        <f>'Need Score'!B4</f>
        <v>4</v>
      </c>
      <c r="G403" s="2">
        <v>5</v>
      </c>
      <c r="H403" s="15">
        <f>((E403*Best_Player_Available)+(F403*Position_Need)+(G405*Colts_Fit))*10</f>
        <v>58.345</v>
      </c>
    </row>
    <row r="404" spans="1:8" ht="12.75">
      <c r="A404" s="47">
        <v>403</v>
      </c>
      <c r="B404" s="2" t="s">
        <v>458</v>
      </c>
      <c r="C404" s="2" t="s">
        <v>117</v>
      </c>
      <c r="D404" s="2" t="s">
        <v>830</v>
      </c>
      <c r="E404" s="39">
        <f>'BPA Score'!J610</f>
        <v>6.215</v>
      </c>
      <c r="F404" s="2">
        <f>'Need Score'!B14</f>
        <v>7</v>
      </c>
      <c r="G404" s="2">
        <v>5</v>
      </c>
      <c r="H404" s="15">
        <f>((E404*Best_Player_Available)+(F404*Position_Need)+(G406*Colts_Fit))*10</f>
        <v>60.504999999999995</v>
      </c>
    </row>
    <row r="405" spans="1:8" ht="12.75">
      <c r="A405" s="47">
        <v>404</v>
      </c>
      <c r="B405" s="2" t="s">
        <v>813</v>
      </c>
      <c r="C405" s="2" t="s">
        <v>435</v>
      </c>
      <c r="D405" s="2" t="s">
        <v>837</v>
      </c>
      <c r="E405" s="39">
        <f>'BPA Score'!J209</f>
        <v>6.32</v>
      </c>
      <c r="F405" s="2">
        <f>'Need Score'!B3</f>
        <v>4</v>
      </c>
      <c r="G405" s="2">
        <v>5</v>
      </c>
      <c r="H405" s="15">
        <f>((E405*Best_Player_Available)+(F405*Position_Need)+(G407*Colts_Fit))*10</f>
        <v>58.239999999999995</v>
      </c>
    </row>
    <row r="406" spans="1:8" ht="12.75">
      <c r="A406" s="47">
        <v>405</v>
      </c>
      <c r="B406" s="2" t="s">
        <v>812</v>
      </c>
      <c r="C406" s="2" t="s">
        <v>960</v>
      </c>
      <c r="D406" s="2" t="s">
        <v>841</v>
      </c>
      <c r="E406" s="39">
        <f>'BPA Score'!J504</f>
        <v>6.35</v>
      </c>
      <c r="F406" s="2">
        <f>'Need Score'!B15</f>
        <v>5</v>
      </c>
      <c r="G406" s="2">
        <v>5</v>
      </c>
      <c r="H406" s="15">
        <f>((E406*Best_Player_Available)+(F406*Position_Need)+(G408*Colts_Fit))*10</f>
        <v>59.449999999999996</v>
      </c>
    </row>
    <row r="407" spans="1:8" ht="12.75">
      <c r="A407" s="47">
        <v>406</v>
      </c>
      <c r="B407" s="2" t="s">
        <v>814</v>
      </c>
      <c r="C407" s="2" t="s">
        <v>440</v>
      </c>
      <c r="D407" s="2" t="s">
        <v>829</v>
      </c>
      <c r="E407" s="39">
        <f>'BPA Score'!J143</f>
        <v>6.24</v>
      </c>
      <c r="F407" s="2">
        <f>'Need Score'!B7</f>
        <v>9</v>
      </c>
      <c r="G407" s="2">
        <v>5</v>
      </c>
      <c r="H407" s="15">
        <f>((E407*Best_Player_Available)+(F407*Position_Need)+(G409*Colts_Fit))*10</f>
        <v>62.68</v>
      </c>
    </row>
    <row r="408" spans="1:8" ht="12.75">
      <c r="A408" s="47">
        <v>407</v>
      </c>
      <c r="B408" s="2" t="s">
        <v>795</v>
      </c>
      <c r="C408" s="2" t="s">
        <v>419</v>
      </c>
      <c r="D408" s="2" t="s">
        <v>842</v>
      </c>
      <c r="E408" s="39">
        <f>'BPA Score'!J435</f>
        <v>6.495</v>
      </c>
      <c r="F408" s="2">
        <f>'Need Score'!B16</f>
        <v>1</v>
      </c>
      <c r="G408" s="2">
        <v>5</v>
      </c>
      <c r="H408" s="15">
        <f>((E408*Best_Player_Available)+(F408*Position_Need)+(G410*Colts_Fit))*10</f>
        <v>56.464999999999996</v>
      </c>
    </row>
    <row r="409" spans="1:8" ht="12.75">
      <c r="A409" s="47">
        <v>408</v>
      </c>
      <c r="B409" s="2" t="s">
        <v>927</v>
      </c>
      <c r="C409" s="2" t="s">
        <v>203</v>
      </c>
      <c r="D409" s="2" t="s">
        <v>832</v>
      </c>
      <c r="E409" s="39">
        <f>'BPA Score'!J590</f>
        <v>6.21</v>
      </c>
      <c r="F409" s="2">
        <f>'Need Score'!B12</f>
        <v>6</v>
      </c>
      <c r="G409" s="2">
        <v>5</v>
      </c>
      <c r="H409" s="15">
        <f>((E409*Best_Player_Available)+(F409*Position_Need)+(G411*Colts_Fit))*10</f>
        <v>59.46999999999999</v>
      </c>
    </row>
    <row r="410" spans="1:8" ht="12.75">
      <c r="A410" s="47">
        <v>409</v>
      </c>
      <c r="B410" s="2" t="s">
        <v>845</v>
      </c>
      <c r="C410" s="2" t="s">
        <v>152</v>
      </c>
      <c r="D410" s="2" t="s">
        <v>830</v>
      </c>
      <c r="E410" s="39">
        <f>'BPA Score'!J451</f>
        <v>6.155</v>
      </c>
      <c r="F410" s="2">
        <f>'Need Score'!B14</f>
        <v>7</v>
      </c>
      <c r="G410" s="2">
        <v>5</v>
      </c>
      <c r="H410" s="15">
        <f>((E410*Best_Player_Available)+(F410*Position_Need)+(G412*Colts_Fit))*10</f>
        <v>60.084999999999994</v>
      </c>
    </row>
    <row r="411" spans="1:8" ht="12.75">
      <c r="A411" s="47">
        <v>410</v>
      </c>
      <c r="B411" s="2" t="s">
        <v>931</v>
      </c>
      <c r="C411" s="2" t="s">
        <v>421</v>
      </c>
      <c r="D411" s="2" t="s">
        <v>839</v>
      </c>
      <c r="E411" s="39">
        <f>'BPA Score'!J421</f>
        <v>6.48</v>
      </c>
      <c r="F411" s="2">
        <f>'Need Score'!B8</f>
        <v>1</v>
      </c>
      <c r="G411" s="2">
        <v>5</v>
      </c>
      <c r="H411" s="15">
        <f>((E411*Best_Player_Available)+(F411*Position_Need)+(G413*Colts_Fit))*10</f>
        <v>56.35999999999999</v>
      </c>
    </row>
    <row r="412" spans="1:8" ht="12.75">
      <c r="A412" s="47">
        <v>411</v>
      </c>
      <c r="B412" s="2" t="s">
        <v>693</v>
      </c>
      <c r="C412" s="2" t="s">
        <v>443</v>
      </c>
      <c r="D412" s="2" t="s">
        <v>828</v>
      </c>
      <c r="E412" s="39">
        <f>'BPA Score'!J258</f>
        <v>6.2</v>
      </c>
      <c r="F412" s="2">
        <f>'Need Score'!B5</f>
        <v>5</v>
      </c>
      <c r="G412" s="2">
        <v>5</v>
      </c>
      <c r="H412" s="15">
        <f>((E412*Best_Player_Available)+(F412*Position_Need)+(G414*Colts_Fit))*10</f>
        <v>58.4</v>
      </c>
    </row>
    <row r="413" spans="1:8" ht="12.75">
      <c r="A413" s="47">
        <v>412</v>
      </c>
      <c r="B413" s="2" t="s">
        <v>805</v>
      </c>
      <c r="C413" s="2" t="s">
        <v>424</v>
      </c>
      <c r="D413" s="2" t="s">
        <v>840</v>
      </c>
      <c r="E413" s="39">
        <f>'BPA Score'!J520</f>
        <v>6.45</v>
      </c>
      <c r="F413" s="2">
        <f>'Need Score'!B11</f>
        <v>1</v>
      </c>
      <c r="G413" s="2">
        <v>5</v>
      </c>
      <c r="H413" s="15">
        <f>((E413*Best_Player_Available)+(F413*Position_Need)+(G415*Colts_Fit))*10</f>
        <v>56.14999999999999</v>
      </c>
    </row>
    <row r="414" spans="1:8" ht="12.75">
      <c r="A414" s="47">
        <v>413</v>
      </c>
      <c r="B414" s="2" t="s">
        <v>665</v>
      </c>
      <c r="C414" s="2" t="s">
        <v>867</v>
      </c>
      <c r="D414" s="2" t="s">
        <v>916</v>
      </c>
      <c r="E414" s="39">
        <f>'BPA Score'!J157</f>
        <v>6.22</v>
      </c>
      <c r="F414" s="2">
        <f>'Need Score'!B4</f>
        <v>4</v>
      </c>
      <c r="G414" s="2">
        <v>5</v>
      </c>
      <c r="H414" s="15">
        <f>((E414*Best_Player_Available)+(F414*Position_Need)+(G416*Colts_Fit))*10</f>
        <v>57.53999999999999</v>
      </c>
    </row>
    <row r="415" spans="1:8" ht="12.75">
      <c r="A415" s="47">
        <v>414</v>
      </c>
      <c r="B415" s="2" t="s">
        <v>856</v>
      </c>
      <c r="C415" s="2" t="s">
        <v>107</v>
      </c>
      <c r="D415" s="2" t="s">
        <v>840</v>
      </c>
      <c r="E415" s="39">
        <f>'BPA Score'!J408</f>
        <v>6.435</v>
      </c>
      <c r="F415" s="2">
        <f>'Need Score'!B11</f>
        <v>1</v>
      </c>
      <c r="G415" s="2">
        <v>5</v>
      </c>
      <c r="H415" s="15">
        <f>((E415*Best_Player_Available)+(F415*Position_Need)+(G417*Colts_Fit))*10</f>
        <v>56.04499999999999</v>
      </c>
    </row>
    <row r="416" spans="1:8" ht="12.75">
      <c r="A416" s="47">
        <v>415</v>
      </c>
      <c r="B416" s="2" t="s">
        <v>705</v>
      </c>
      <c r="C416" s="2" t="s">
        <v>445</v>
      </c>
      <c r="D416" s="2" t="s">
        <v>832</v>
      </c>
      <c r="E416" s="39">
        <f>'BPA Score'!J631</f>
        <v>6.16</v>
      </c>
      <c r="F416" s="2">
        <f>'Need Score'!B12</f>
        <v>6</v>
      </c>
      <c r="G416" s="2">
        <v>5</v>
      </c>
      <c r="H416" s="15">
        <f>((E416*Best_Player_Available)+(F416*Position_Need)+(G418*Colts_Fit))*10</f>
        <v>59.11999999999999</v>
      </c>
    </row>
    <row r="417" spans="1:8" ht="12.75">
      <c r="A417" s="47">
        <v>416</v>
      </c>
      <c r="B417" s="2" t="s">
        <v>923</v>
      </c>
      <c r="C417" s="2" t="s">
        <v>209</v>
      </c>
      <c r="D417" s="2" t="s">
        <v>830</v>
      </c>
      <c r="E417" s="39">
        <f>'BPA Score'!J122</f>
        <v>6.105</v>
      </c>
      <c r="F417" s="2">
        <f>'Need Score'!B14</f>
        <v>7</v>
      </c>
      <c r="G417" s="2">
        <v>5</v>
      </c>
      <c r="H417" s="15">
        <f>((E417*Best_Player_Available)+(F417*Position_Need)+(G419*Colts_Fit))*10</f>
        <v>59.73500000000001</v>
      </c>
    </row>
    <row r="418" spans="1:8" ht="12.75">
      <c r="A418" s="47">
        <v>417</v>
      </c>
      <c r="B418" s="2" t="s">
        <v>999</v>
      </c>
      <c r="C418" s="2" t="s">
        <v>217</v>
      </c>
      <c r="D418" s="2" t="s">
        <v>830</v>
      </c>
      <c r="E418" s="39">
        <f>'BPA Score'!J247</f>
        <v>6.09</v>
      </c>
      <c r="F418" s="2">
        <f>'Need Score'!B14</f>
        <v>7</v>
      </c>
      <c r="G418" s="2">
        <v>5</v>
      </c>
      <c r="H418" s="15">
        <f>((E418*Best_Player_Available)+(F418*Position_Need)+(G420*Colts_Fit))*10</f>
        <v>59.63</v>
      </c>
    </row>
    <row r="419" spans="1:8" ht="12.75">
      <c r="A419" s="47">
        <v>418</v>
      </c>
      <c r="B419" s="2" t="s">
        <v>765</v>
      </c>
      <c r="C419" s="2" t="s">
        <v>351</v>
      </c>
      <c r="D419" s="2" t="s">
        <v>830</v>
      </c>
      <c r="E419" s="39">
        <f>'BPA Score'!J535</f>
        <v>6.09</v>
      </c>
      <c r="F419" s="2">
        <f>'Need Score'!B14</f>
        <v>7</v>
      </c>
      <c r="G419" s="2">
        <v>5</v>
      </c>
      <c r="H419" s="15">
        <f>((E419*Best_Player_Available)+(F419*Position_Need)+(G421*Colts_Fit))*10</f>
        <v>59.63</v>
      </c>
    </row>
    <row r="420" spans="1:8" ht="12.75">
      <c r="A420" s="47">
        <v>419</v>
      </c>
      <c r="B420" s="2" t="s">
        <v>827</v>
      </c>
      <c r="C420" s="2" t="s">
        <v>101</v>
      </c>
      <c r="D420" s="2" t="s">
        <v>831</v>
      </c>
      <c r="E420" s="39">
        <f>'BPA Score'!J653</f>
        <v>6.03</v>
      </c>
      <c r="F420" s="2">
        <f>'Need Score'!B13</f>
        <v>10</v>
      </c>
      <c r="G420" s="2">
        <v>5</v>
      </c>
      <c r="H420" s="15">
        <f>((E420*Best_Player_Available)+(F420*Position_Need)+(G422*Colts_Fit))*10</f>
        <v>62.21</v>
      </c>
    </row>
    <row r="421" spans="1:8" ht="12.75">
      <c r="A421" s="47">
        <v>420</v>
      </c>
      <c r="B421" s="2" t="s">
        <v>457</v>
      </c>
      <c r="C421" s="2" t="s">
        <v>114</v>
      </c>
      <c r="D421" s="2" t="s">
        <v>836</v>
      </c>
      <c r="E421" s="39">
        <f>'BPA Score'!J678</f>
        <v>6.355</v>
      </c>
      <c r="F421" s="2">
        <f>'Need Score'!B10</f>
        <v>3</v>
      </c>
      <c r="G421" s="2">
        <v>5</v>
      </c>
      <c r="H421" s="15">
        <f>((E421*Best_Player_Available)+(F421*Position_Need)+(G423*Colts_Fit))*10</f>
        <v>57.485</v>
      </c>
    </row>
    <row r="422" spans="1:8" ht="12.75">
      <c r="A422" s="47">
        <v>421</v>
      </c>
      <c r="B422" s="2" t="s">
        <v>821</v>
      </c>
      <c r="C422" s="2" t="s">
        <v>906</v>
      </c>
      <c r="D422" s="2" t="s">
        <v>829</v>
      </c>
      <c r="E422" s="39">
        <f>'BPA Score'!J357</f>
        <v>6.13</v>
      </c>
      <c r="F422" s="2">
        <f>'Need Score'!B7</f>
        <v>9</v>
      </c>
      <c r="G422" s="2">
        <v>5</v>
      </c>
      <c r="H422" s="15">
        <f>((E422*Best_Player_Available)+(F422*Position_Need)+(G424*Colts_Fit))*10</f>
        <v>61.91</v>
      </c>
    </row>
    <row r="423" spans="1:8" ht="12.75">
      <c r="A423" s="47">
        <v>422</v>
      </c>
      <c r="B423" s="2" t="s">
        <v>810</v>
      </c>
      <c r="C423" s="2" t="s">
        <v>431</v>
      </c>
      <c r="D423" s="2" t="s">
        <v>840</v>
      </c>
      <c r="E423" s="39">
        <f>'BPA Score'!J557</f>
        <v>6.37</v>
      </c>
      <c r="F423" s="2">
        <f>'Need Score'!B11</f>
        <v>1</v>
      </c>
      <c r="G423" s="2">
        <v>5</v>
      </c>
      <c r="H423" s="15">
        <f>((E423*Best_Player_Available)+(F423*Position_Need)+(G425*Colts_Fit))*10</f>
        <v>55.58999999999999</v>
      </c>
    </row>
    <row r="424" spans="1:8" ht="12.75">
      <c r="A424" s="47">
        <v>423</v>
      </c>
      <c r="B424" s="2" t="s">
        <v>822</v>
      </c>
      <c r="C424" s="2" t="s">
        <v>327</v>
      </c>
      <c r="D424" s="2" t="s">
        <v>828</v>
      </c>
      <c r="E424" s="39">
        <f>'BPA Score'!J579</f>
        <v>6.09</v>
      </c>
      <c r="F424" s="2">
        <f>'Need Score'!B5</f>
        <v>5</v>
      </c>
      <c r="G424" s="2">
        <v>5</v>
      </c>
      <c r="H424" s="15">
        <f>((E424*Best_Player_Available)+(F424*Position_Need)+(G426*Colts_Fit))*10</f>
        <v>57.629999999999995</v>
      </c>
    </row>
    <row r="425" spans="1:8" ht="12.75">
      <c r="A425" s="47">
        <v>424</v>
      </c>
      <c r="B425" s="2" t="s">
        <v>817</v>
      </c>
      <c r="C425" s="2" t="s">
        <v>908</v>
      </c>
      <c r="D425" s="2" t="s">
        <v>838</v>
      </c>
      <c r="E425" s="39">
        <f>'BPA Score'!J90</f>
        <v>6.25</v>
      </c>
      <c r="F425" s="2">
        <f>'Need Score'!B6</f>
        <v>3</v>
      </c>
      <c r="G425" s="2">
        <v>5</v>
      </c>
      <c r="H425" s="15">
        <f>((E425*Best_Player_Available)+(F425*Position_Need)+(G427*Colts_Fit))*10</f>
        <v>56.75</v>
      </c>
    </row>
    <row r="426" spans="1:8" ht="12.75">
      <c r="A426" s="47">
        <v>425</v>
      </c>
      <c r="B426" s="2" t="s">
        <v>512</v>
      </c>
      <c r="C426" s="2" t="s">
        <v>199</v>
      </c>
      <c r="D426" s="2" t="s">
        <v>833</v>
      </c>
      <c r="E426" s="39">
        <f>'BPA Score'!J180</f>
        <v>6.14</v>
      </c>
      <c r="F426" s="2">
        <f>'Need Score'!B9</f>
        <v>8</v>
      </c>
      <c r="G426" s="2">
        <v>5</v>
      </c>
      <c r="H426" s="15">
        <f>((E426*Best_Player_Available)+(F426*Position_Need)+(G428*Colts_Fit))*10</f>
        <v>60.97999999999999</v>
      </c>
    </row>
    <row r="427" spans="1:8" ht="12.75">
      <c r="A427" s="47">
        <v>426</v>
      </c>
      <c r="B427" s="2" t="s">
        <v>656</v>
      </c>
      <c r="C427" s="2" t="s">
        <v>906</v>
      </c>
      <c r="D427" s="2" t="s">
        <v>839</v>
      </c>
      <c r="E427" s="39">
        <f>'BPA Score'!J346</f>
        <v>6.325</v>
      </c>
      <c r="F427" s="2">
        <f>'Need Score'!B8</f>
        <v>1</v>
      </c>
      <c r="G427" s="2">
        <v>5</v>
      </c>
      <c r="H427" s="15">
        <f>((E427*Best_Player_Available)+(F427*Position_Need)+(G429*Colts_Fit))*10</f>
        <v>55.275</v>
      </c>
    </row>
    <row r="428" spans="1:8" ht="12.75">
      <c r="A428" s="47">
        <v>427</v>
      </c>
      <c r="B428" s="2" t="s">
        <v>845</v>
      </c>
      <c r="C428" s="2" t="s">
        <v>439</v>
      </c>
      <c r="D428" s="2" t="s">
        <v>836</v>
      </c>
      <c r="E428" s="39">
        <f>'BPA Score'!J46</f>
        <v>6.26</v>
      </c>
      <c r="F428" s="2">
        <f>'Need Score'!B10</f>
        <v>3</v>
      </c>
      <c r="G428" s="2">
        <v>5</v>
      </c>
      <c r="H428" s="15">
        <f>((E428*Best_Player_Available)+(F428*Position_Need)+(G430*Colts_Fit))*10</f>
        <v>56.81999999999999</v>
      </c>
    </row>
    <row r="429" spans="1:8" ht="12.75">
      <c r="A429" s="47">
        <v>428</v>
      </c>
      <c r="B429" s="2" t="s">
        <v>478</v>
      </c>
      <c r="C429" s="2" t="s">
        <v>145</v>
      </c>
      <c r="D429" s="2" t="s">
        <v>837</v>
      </c>
      <c r="E429" s="39">
        <f>'BPA Score'!J296</f>
        <v>6.095</v>
      </c>
      <c r="F429" s="2">
        <f>'Need Score'!B3</f>
        <v>4</v>
      </c>
      <c r="G429" s="2">
        <v>5</v>
      </c>
      <c r="H429" s="15">
        <f>((E429*Best_Player_Available)+(F429*Position_Need)+(G431*Colts_Fit))*10</f>
        <v>56.665</v>
      </c>
    </row>
    <row r="430" spans="1:8" ht="12.75">
      <c r="A430" s="47">
        <v>429</v>
      </c>
      <c r="B430" s="2" t="s">
        <v>454</v>
      </c>
      <c r="C430" s="2" t="s">
        <v>111</v>
      </c>
      <c r="D430" s="2" t="s">
        <v>840</v>
      </c>
      <c r="E430" s="39">
        <f>'BPA Score'!J721</f>
        <v>6.305</v>
      </c>
      <c r="F430" s="2">
        <f>'Need Score'!B11</f>
        <v>1</v>
      </c>
      <c r="G430" s="2">
        <v>5</v>
      </c>
      <c r="H430" s="15">
        <f>((E430*Best_Player_Available)+(F430*Position_Need)+(G432*Colts_Fit))*10</f>
        <v>55.13499999999999</v>
      </c>
    </row>
    <row r="431" spans="1:8" ht="12.75">
      <c r="A431" s="47">
        <v>430</v>
      </c>
      <c r="B431" s="2" t="s">
        <v>911</v>
      </c>
      <c r="C431" s="2" t="s">
        <v>441</v>
      </c>
      <c r="D431" s="2" t="s">
        <v>1009</v>
      </c>
      <c r="E431" s="39">
        <f>'BPA Score'!J270</f>
        <v>6.23</v>
      </c>
      <c r="F431" s="2">
        <f>'Need Score'!B18</f>
        <v>2</v>
      </c>
      <c r="G431" s="2">
        <v>5</v>
      </c>
      <c r="H431" s="15">
        <f>((E431*Best_Player_Available)+(F431*Position_Need)+(G433*Colts_Fit))*10</f>
        <v>55.61</v>
      </c>
    </row>
    <row r="432" spans="1:8" ht="12.75">
      <c r="A432" s="47">
        <v>431</v>
      </c>
      <c r="B432" s="2" t="s">
        <v>451</v>
      </c>
      <c r="C432" s="2" t="s">
        <v>103</v>
      </c>
      <c r="D432" s="2" t="s">
        <v>829</v>
      </c>
      <c r="E432" s="39">
        <f>'BPA Score'!J415</f>
        <v>6.01</v>
      </c>
      <c r="F432" s="2">
        <f>'Need Score'!B7</f>
        <v>9</v>
      </c>
      <c r="G432" s="2">
        <v>5</v>
      </c>
      <c r="H432" s="15">
        <f>((E432*Best_Player_Available)+(F432*Position_Need)+(G434*Colts_Fit))*10</f>
        <v>61.07</v>
      </c>
    </row>
    <row r="433" spans="1:8" ht="12.75">
      <c r="A433" s="47">
        <v>432</v>
      </c>
      <c r="B433" s="2" t="s">
        <v>947</v>
      </c>
      <c r="C433" s="2" t="s">
        <v>474</v>
      </c>
      <c r="D433" s="2" t="s">
        <v>836</v>
      </c>
      <c r="E433" s="39">
        <f>'BPA Score'!J152</f>
        <v>6.22</v>
      </c>
      <c r="F433" s="2">
        <f>'Need Score'!B10</f>
        <v>3</v>
      </c>
      <c r="G433" s="2">
        <v>5</v>
      </c>
      <c r="H433" s="15">
        <f>((E433*Best_Player_Available)+(F433*Position_Need)+(G435*Colts_Fit))*10</f>
        <v>56.53999999999999</v>
      </c>
    </row>
    <row r="434" spans="1:8" ht="12.75">
      <c r="A434" s="47">
        <v>433</v>
      </c>
      <c r="B434" s="2" t="s">
        <v>826</v>
      </c>
      <c r="C434" s="2" t="s">
        <v>100</v>
      </c>
      <c r="D434" s="2" t="s">
        <v>837</v>
      </c>
      <c r="E434" s="39">
        <f>'BPA Score'!J81</f>
        <v>6.05</v>
      </c>
      <c r="F434" s="2">
        <f>'Need Score'!B3</f>
        <v>4</v>
      </c>
      <c r="G434" s="2">
        <v>5</v>
      </c>
      <c r="H434" s="15">
        <f>((E434*Best_Player_Available)+(F434*Position_Need)+(G436*Colts_Fit))*10</f>
        <v>56.349999999999994</v>
      </c>
    </row>
    <row r="435" spans="1:8" ht="12.75">
      <c r="A435" s="47">
        <v>434</v>
      </c>
      <c r="B435" s="2" t="s">
        <v>453</v>
      </c>
      <c r="C435" s="2" t="s">
        <v>109</v>
      </c>
      <c r="D435" s="2" t="s">
        <v>830</v>
      </c>
      <c r="E435" s="39">
        <f>'BPA Score'!J40</f>
        <v>5.94</v>
      </c>
      <c r="F435" s="2">
        <f>'Need Score'!B14</f>
        <v>7</v>
      </c>
      <c r="G435" s="2">
        <v>5</v>
      </c>
      <c r="H435" s="15">
        <f>((E435*Best_Player_Available)+(F435*Position_Need)+(G437*Colts_Fit))*10</f>
        <v>58.580000000000005</v>
      </c>
    </row>
    <row r="436" spans="1:8" ht="12.75">
      <c r="A436" s="47">
        <v>435</v>
      </c>
      <c r="B436" s="2" t="s">
        <v>677</v>
      </c>
      <c r="C436" s="2" t="s">
        <v>449</v>
      </c>
      <c r="D436" s="2" t="s">
        <v>841</v>
      </c>
      <c r="E436" s="39">
        <f>'BPA Score'!J616</f>
        <v>6.1</v>
      </c>
      <c r="F436" s="2">
        <f>'Need Score'!B15</f>
        <v>5</v>
      </c>
      <c r="G436" s="2">
        <v>5</v>
      </c>
      <c r="H436" s="15">
        <f>((E436*Best_Player_Available)+(F436*Position_Need)+(G438*Colts_Fit))*10</f>
        <v>57.699999999999996</v>
      </c>
    </row>
    <row r="437" spans="1:8" ht="12.75">
      <c r="A437" s="47">
        <v>436</v>
      </c>
      <c r="B437" s="2" t="s">
        <v>823</v>
      </c>
      <c r="C437" s="2" t="s">
        <v>450</v>
      </c>
      <c r="D437" s="2" t="s">
        <v>841</v>
      </c>
      <c r="E437" s="39">
        <f>'BPA Score'!J279</f>
        <v>6.08</v>
      </c>
      <c r="F437" s="2">
        <f>'Need Score'!B15</f>
        <v>5</v>
      </c>
      <c r="G437" s="2">
        <v>5</v>
      </c>
      <c r="H437" s="15">
        <f>((E437*Best_Player_Available)+(F437*Position_Need)+(G439*Colts_Fit))*10</f>
        <v>57.559999999999995</v>
      </c>
    </row>
    <row r="438" spans="1:8" ht="12.75">
      <c r="A438" s="47">
        <v>437</v>
      </c>
      <c r="B438" s="2" t="s">
        <v>780</v>
      </c>
      <c r="C438" s="2" t="s">
        <v>102</v>
      </c>
      <c r="D438" s="2" t="s">
        <v>833</v>
      </c>
      <c r="E438" s="39">
        <f>'BPA Score'!J210</f>
        <v>6.02</v>
      </c>
      <c r="F438" s="2">
        <f>'Need Score'!B9</f>
        <v>8</v>
      </c>
      <c r="G438" s="2">
        <v>5</v>
      </c>
      <c r="H438" s="15">
        <f>((E438*Best_Player_Available)+(F438*Position_Need)+(G440*Colts_Fit))*10</f>
        <v>60.13999999999999</v>
      </c>
    </row>
    <row r="439" spans="1:8" ht="12.75">
      <c r="A439" s="47">
        <v>438</v>
      </c>
      <c r="B439" s="2" t="s">
        <v>511</v>
      </c>
      <c r="C439" s="2" t="s">
        <v>198</v>
      </c>
      <c r="D439" s="2" t="s">
        <v>832</v>
      </c>
      <c r="E439" s="39">
        <f>'BPA Score'!J193</f>
        <v>5.895</v>
      </c>
      <c r="F439" s="2">
        <f>'Need Score'!B12</f>
        <v>6</v>
      </c>
      <c r="G439" s="2">
        <v>5</v>
      </c>
      <c r="H439" s="15">
        <f>((E439*Best_Player_Available)+(F439*Position_Need)+(G441*Colts_Fit))*10</f>
        <v>57.265</v>
      </c>
    </row>
    <row r="440" spans="1:8" ht="12.75">
      <c r="A440" s="47">
        <v>439</v>
      </c>
      <c r="B440" s="2" t="s">
        <v>848</v>
      </c>
      <c r="C440" s="2" t="s">
        <v>411</v>
      </c>
      <c r="D440" s="2" t="s">
        <v>829</v>
      </c>
      <c r="E440" s="39">
        <f>'BPA Score'!J362</f>
        <v>5.95</v>
      </c>
      <c r="F440" s="2">
        <f>'Need Score'!B7</f>
        <v>9</v>
      </c>
      <c r="G440" s="2">
        <v>5</v>
      </c>
      <c r="H440" s="15">
        <f>((E440*Best_Player_Available)+(F440*Position_Need)+(G442*Colts_Fit))*10</f>
        <v>60.650000000000006</v>
      </c>
    </row>
    <row r="441" spans="1:8" ht="12.75">
      <c r="A441" s="47">
        <v>440</v>
      </c>
      <c r="B441" s="2" t="s">
        <v>804</v>
      </c>
      <c r="C441" s="2" t="s">
        <v>120</v>
      </c>
      <c r="D441" s="2" t="s">
        <v>831</v>
      </c>
      <c r="E441" s="39">
        <f>'BPA Score'!J206</f>
        <v>5.75</v>
      </c>
      <c r="F441" s="2">
        <f>'Need Score'!B13</f>
        <v>10</v>
      </c>
      <c r="G441" s="2">
        <v>5</v>
      </c>
      <c r="H441" s="15">
        <f>((E441*Best_Player_Available)+(F441*Position_Need)+(G443*Colts_Fit))*10</f>
        <v>60.24999999999999</v>
      </c>
    </row>
    <row r="442" spans="1:8" ht="12.75">
      <c r="A442" s="47">
        <v>441</v>
      </c>
      <c r="B442" s="2" t="s">
        <v>799</v>
      </c>
      <c r="C442" s="2" t="s">
        <v>110</v>
      </c>
      <c r="D442" s="2" t="s">
        <v>829</v>
      </c>
      <c r="E442" s="39">
        <f>'BPA Score'!J564</f>
        <v>5.92</v>
      </c>
      <c r="F442" s="2">
        <f>'Need Score'!B7</f>
        <v>9</v>
      </c>
      <c r="G442" s="2">
        <v>5</v>
      </c>
      <c r="H442" s="15">
        <f>((E442*Best_Player_Available)+(F442*Position_Need)+(G444*Colts_Fit))*10</f>
        <v>60.440000000000005</v>
      </c>
    </row>
    <row r="443" spans="1:8" ht="12.75">
      <c r="A443" s="47">
        <v>442</v>
      </c>
      <c r="B443" s="2" t="s">
        <v>647</v>
      </c>
      <c r="C443" s="2" t="s">
        <v>167</v>
      </c>
      <c r="D443" s="2" t="s">
        <v>916</v>
      </c>
      <c r="E443" s="39">
        <f>'BPA Score'!J204</f>
        <v>5.965</v>
      </c>
      <c r="F443" s="2">
        <f>'Need Score'!B4</f>
        <v>4</v>
      </c>
      <c r="G443" s="2">
        <v>5</v>
      </c>
      <c r="H443" s="15">
        <f>((E443*Best_Player_Available)+(F443*Position_Need)+(G445*Colts_Fit))*10</f>
        <v>55.754999999999995</v>
      </c>
    </row>
    <row r="444" spans="1:8" ht="12.75">
      <c r="A444" s="47">
        <v>443</v>
      </c>
      <c r="B444" s="2" t="s">
        <v>452</v>
      </c>
      <c r="C444" s="2" t="s">
        <v>108</v>
      </c>
      <c r="D444" s="2" t="s">
        <v>916</v>
      </c>
      <c r="E444" s="39">
        <f>'BPA Score'!J243</f>
        <v>5.96</v>
      </c>
      <c r="F444" s="2">
        <f>'Need Score'!B4</f>
        <v>4</v>
      </c>
      <c r="G444" s="2">
        <v>5</v>
      </c>
      <c r="H444" s="15">
        <f>((E444*Best_Player_Available)+(F444*Position_Need)+(G446*Colts_Fit))*10</f>
        <v>59.720000000000006</v>
      </c>
    </row>
    <row r="445" spans="1:8" ht="12.75">
      <c r="A445" s="47">
        <v>444</v>
      </c>
      <c r="B445" s="2" t="s">
        <v>780</v>
      </c>
      <c r="C445" s="2" t="s">
        <v>113</v>
      </c>
      <c r="D445" s="2" t="s">
        <v>832</v>
      </c>
      <c r="E445" s="39">
        <f>'BPA Score'!J606</f>
        <v>5.89</v>
      </c>
      <c r="F445" s="2">
        <f>'Need Score'!B12</f>
        <v>6</v>
      </c>
      <c r="G445" s="2">
        <v>5</v>
      </c>
      <c r="H445" s="15">
        <f>((E445*Best_Player_Available)+(F445*Position_Need)+(G447*Colts_Fit))*10</f>
        <v>57.22999999999999</v>
      </c>
    </row>
    <row r="446" spans="1:8" ht="12.75">
      <c r="A446" s="47">
        <v>445</v>
      </c>
      <c r="B446" s="2" t="s">
        <v>456</v>
      </c>
      <c r="C446" s="2" t="s">
        <v>528</v>
      </c>
      <c r="D446" s="2" t="s">
        <v>828</v>
      </c>
      <c r="E446" s="39">
        <f>'BPA Score'!J598</f>
        <v>5.88</v>
      </c>
      <c r="F446" s="2">
        <f>'Need Score'!B5</f>
        <v>5</v>
      </c>
      <c r="G446" s="2">
        <v>7</v>
      </c>
      <c r="H446" s="15">
        <f>((E446*Best_Player_Available)+(F446*Position_Need)+(G448*Colts_Fit))*10</f>
        <v>56.16</v>
      </c>
    </row>
    <row r="447" spans="1:8" ht="12.75">
      <c r="A447" s="47">
        <v>446</v>
      </c>
      <c r="B447" s="2" t="s">
        <v>796</v>
      </c>
      <c r="C447" s="2" t="s">
        <v>446</v>
      </c>
      <c r="D447" s="2" t="s">
        <v>842</v>
      </c>
      <c r="E447" s="39">
        <f>'BPA Score'!J747</f>
        <v>6.15</v>
      </c>
      <c r="F447" s="2">
        <f>'Need Score'!B16</f>
        <v>1</v>
      </c>
      <c r="G447" s="2">
        <v>5</v>
      </c>
      <c r="H447" s="15">
        <f>((E447*Best_Player_Available)+(F447*Position_Need)+(G449*Colts_Fit))*10</f>
        <v>54.05</v>
      </c>
    </row>
    <row r="448" spans="1:8" ht="12.75">
      <c r="A448" s="47">
        <v>447</v>
      </c>
      <c r="B448" s="2" t="s">
        <v>653</v>
      </c>
      <c r="C448" s="2" t="s">
        <v>285</v>
      </c>
      <c r="D448" s="2" t="s">
        <v>833</v>
      </c>
      <c r="E448" s="39">
        <f>'BPA Score'!J37</f>
        <v>5.93</v>
      </c>
      <c r="F448" s="2">
        <f>'Need Score'!B9</f>
        <v>8</v>
      </c>
      <c r="G448" s="2">
        <v>5</v>
      </c>
      <c r="H448" s="15">
        <f>((E448*Best_Player_Available)+(F448*Position_Need)+(G450*Colts_Fit))*10</f>
        <v>59.51</v>
      </c>
    </row>
    <row r="449" spans="1:8" ht="12.75">
      <c r="A449" s="47">
        <v>448</v>
      </c>
      <c r="B449" s="2" t="s">
        <v>762</v>
      </c>
      <c r="C449" s="2" t="s">
        <v>872</v>
      </c>
      <c r="D449" s="2" t="s">
        <v>829</v>
      </c>
      <c r="E449" s="39">
        <f>'BPA Score'!J77</f>
        <v>5.86</v>
      </c>
      <c r="F449" s="2">
        <f>'Need Score'!B7</f>
        <v>9</v>
      </c>
      <c r="G449" s="2">
        <v>5</v>
      </c>
      <c r="H449" s="15">
        <f>((E449*Best_Player_Available)+(F449*Position_Need)+(G451*Colts_Fit))*10</f>
        <v>60.02000000000001</v>
      </c>
    </row>
    <row r="450" spans="1:8" ht="12.75">
      <c r="A450" s="47">
        <v>449</v>
      </c>
      <c r="B450" s="2" t="s">
        <v>532</v>
      </c>
      <c r="C450" s="2" t="s">
        <v>245</v>
      </c>
      <c r="D450" s="2" t="s">
        <v>829</v>
      </c>
      <c r="E450" s="39">
        <f>'BPA Score'!J95</f>
        <v>5.86</v>
      </c>
      <c r="F450" s="2">
        <f>'Need Score'!B7</f>
        <v>9</v>
      </c>
      <c r="G450" s="2">
        <v>5</v>
      </c>
      <c r="H450" s="15">
        <f>((E450*Best_Player_Available)+(F450*Position_Need)+(G452*Colts_Fit))*10</f>
        <v>64.02000000000001</v>
      </c>
    </row>
    <row r="451" spans="1:8" ht="12.75">
      <c r="A451" s="47">
        <v>450</v>
      </c>
      <c r="B451" s="2" t="s">
        <v>937</v>
      </c>
      <c r="C451" s="2" t="s">
        <v>448</v>
      </c>
      <c r="D451" s="2" t="s">
        <v>840</v>
      </c>
      <c r="E451" s="39">
        <f>'BPA Score'!J756</f>
        <v>6.11</v>
      </c>
      <c r="F451" s="2">
        <f>'Need Score'!B11</f>
        <v>1</v>
      </c>
      <c r="G451" s="2">
        <v>5</v>
      </c>
      <c r="H451" s="15">
        <f>((E451*Best_Player_Available)+(F451*Position_Need)+(G453*Colts_Fit))*10</f>
        <v>53.769999999999996</v>
      </c>
    </row>
    <row r="452" spans="1:8" ht="12.75">
      <c r="A452" s="47">
        <v>451</v>
      </c>
      <c r="B452" s="2" t="s">
        <v>856</v>
      </c>
      <c r="C452" s="2" t="s">
        <v>105</v>
      </c>
      <c r="D452" s="2" t="s">
        <v>838</v>
      </c>
      <c r="E452" s="39">
        <f>'BPA Score'!J499</f>
        <v>5.99</v>
      </c>
      <c r="F452" s="2">
        <f>'Need Score'!B6</f>
        <v>3</v>
      </c>
      <c r="G452" s="2">
        <v>7</v>
      </c>
      <c r="H452" s="15">
        <f>((E452*Best_Player_Available)+(F452*Position_Need)+(G454*Colts_Fit))*10</f>
        <v>54.92999999999999</v>
      </c>
    </row>
    <row r="453" spans="1:8" ht="12.75">
      <c r="A453" s="47">
        <v>452</v>
      </c>
      <c r="B453" s="2" t="s">
        <v>850</v>
      </c>
      <c r="C453" s="2" t="s">
        <v>906</v>
      </c>
      <c r="D453" s="2" t="s">
        <v>836</v>
      </c>
      <c r="E453" s="39">
        <f>'BPA Score'!J343</f>
        <v>6.04</v>
      </c>
      <c r="F453" s="2">
        <f>'Need Score'!B10</f>
        <v>3</v>
      </c>
      <c r="G453" s="2">
        <v>5</v>
      </c>
      <c r="H453" s="15">
        <f>((E453*Best_Player_Available)+(F453*Position_Need)+(G455*Colts_Fit))*10</f>
        <v>55.279999999999994</v>
      </c>
    </row>
    <row r="454" spans="1:8" ht="12.75">
      <c r="A454" s="47">
        <v>453</v>
      </c>
      <c r="B454" s="2" t="s">
        <v>656</v>
      </c>
      <c r="C454" s="2" t="s">
        <v>1011</v>
      </c>
      <c r="D454" s="2" t="s">
        <v>829</v>
      </c>
      <c r="E454" s="39">
        <f>'BPA Score'!J586</f>
        <v>5.8</v>
      </c>
      <c r="F454" s="2">
        <f>'Need Score'!B7</f>
        <v>9</v>
      </c>
      <c r="G454" s="2">
        <v>5</v>
      </c>
      <c r="H454" s="15">
        <f>((E454*Best_Player_Available)+(F454*Position_Need)+(G456*Colts_Fit))*10</f>
        <v>59.6</v>
      </c>
    </row>
    <row r="455" spans="1:8" ht="12.75">
      <c r="A455" s="47">
        <v>454</v>
      </c>
      <c r="B455" s="2" t="s">
        <v>460</v>
      </c>
      <c r="C455" s="2" t="s">
        <v>118</v>
      </c>
      <c r="D455" s="2" t="s">
        <v>828</v>
      </c>
      <c r="E455" s="39">
        <f>'BPA Score'!J498</f>
        <v>5.79</v>
      </c>
      <c r="F455" s="2">
        <f>'Need Score'!B5</f>
        <v>5</v>
      </c>
      <c r="G455" s="2">
        <v>5</v>
      </c>
      <c r="H455" s="15">
        <f>((E455*Best_Player_Available)+(F455*Position_Need)+(G457*Colts_Fit))*10</f>
        <v>55.53</v>
      </c>
    </row>
    <row r="456" spans="1:8" ht="12.75">
      <c r="A456" s="47">
        <v>455</v>
      </c>
      <c r="B456" s="2" t="s">
        <v>471</v>
      </c>
      <c r="C456" s="2" t="s">
        <v>138</v>
      </c>
      <c r="D456" s="2" t="s">
        <v>836</v>
      </c>
      <c r="E456" s="39">
        <f>'BPA Score'!J744</f>
        <v>5.995</v>
      </c>
      <c r="F456" s="2">
        <f>'Need Score'!B10</f>
        <v>3</v>
      </c>
      <c r="G456" s="2">
        <v>5</v>
      </c>
      <c r="H456" s="15">
        <f>((E456*Best_Player_Available)+(F456*Position_Need)+(G458*Colts_Fit))*10</f>
        <v>54.96499999999999</v>
      </c>
    </row>
    <row r="457" spans="1:8" ht="12.75">
      <c r="A457" s="47">
        <v>456</v>
      </c>
      <c r="B457" s="2" t="s">
        <v>970</v>
      </c>
      <c r="C457" s="2" t="s">
        <v>496</v>
      </c>
      <c r="D457" s="2" t="s">
        <v>832</v>
      </c>
      <c r="E457" s="39">
        <f>'BPA Score'!J254</f>
        <v>5.77</v>
      </c>
      <c r="F457" s="2">
        <f>'Need Score'!B12</f>
        <v>6</v>
      </c>
      <c r="G457" s="2">
        <v>5</v>
      </c>
      <c r="H457" s="15">
        <f>((E457*Best_Player_Available)+(F457*Position_Need)+(G459*Colts_Fit))*10</f>
        <v>56.38999999999999</v>
      </c>
    </row>
    <row r="458" spans="1:8" ht="12.75">
      <c r="A458" s="47">
        <v>457</v>
      </c>
      <c r="B458" s="2" t="s">
        <v>984</v>
      </c>
      <c r="C458" s="2" t="s">
        <v>119</v>
      </c>
      <c r="D458" s="2" t="s">
        <v>829</v>
      </c>
      <c r="E458" s="39">
        <f>'BPA Score'!J528</f>
        <v>5.76</v>
      </c>
      <c r="F458" s="2">
        <f>'Need Score'!B7</f>
        <v>9</v>
      </c>
      <c r="G458" s="2">
        <v>5</v>
      </c>
      <c r="H458" s="15">
        <f>((E458*Best_Player_Available)+(F458*Position_Need)+(G460*Colts_Fit))*10</f>
        <v>59.32000000000001</v>
      </c>
    </row>
    <row r="459" spans="1:8" ht="12.75">
      <c r="A459" s="47">
        <v>458</v>
      </c>
      <c r="B459" s="2" t="s">
        <v>728</v>
      </c>
      <c r="C459" s="2" t="s">
        <v>121</v>
      </c>
      <c r="D459" s="2" t="s">
        <v>828</v>
      </c>
      <c r="E459" s="39">
        <f>'BPA Score'!J298</f>
        <v>5.74</v>
      </c>
      <c r="F459" s="2">
        <f>'Need Score'!B5</f>
        <v>5</v>
      </c>
      <c r="G459" s="2">
        <v>5</v>
      </c>
      <c r="H459" s="15">
        <f>((E459*Best_Player_Available)+(F459*Position_Need)+(G461*Colts_Fit))*10</f>
        <v>55.18</v>
      </c>
    </row>
    <row r="460" spans="1:8" ht="12.75">
      <c r="A460" s="47">
        <v>459</v>
      </c>
      <c r="B460" s="2" t="s">
        <v>898</v>
      </c>
      <c r="C460" s="2" t="s">
        <v>189</v>
      </c>
      <c r="D460" s="2" t="s">
        <v>839</v>
      </c>
      <c r="E460" s="39">
        <f>'BPA Score'!J275</f>
        <v>6.01</v>
      </c>
      <c r="F460" s="2">
        <f>'Need Score'!B8</f>
        <v>1</v>
      </c>
      <c r="G460" s="2">
        <v>5</v>
      </c>
      <c r="H460" s="15">
        <f>((E460*Best_Player_Available)+(F460*Position_Need)+(G462*Colts_Fit))*10</f>
        <v>53.06999999999999</v>
      </c>
    </row>
    <row r="461" spans="1:8" ht="12.75">
      <c r="A461" s="47">
        <v>460</v>
      </c>
      <c r="B461" s="2" t="s">
        <v>573</v>
      </c>
      <c r="C461" s="2" t="s">
        <v>411</v>
      </c>
      <c r="D461" s="2" t="s">
        <v>830</v>
      </c>
      <c r="E461" s="39">
        <f>'BPA Score'!J363</f>
        <v>5.68</v>
      </c>
      <c r="F461" s="2">
        <f>'Need Score'!B14</f>
        <v>7</v>
      </c>
      <c r="G461" s="2">
        <v>5</v>
      </c>
      <c r="H461" s="15">
        <f>((E461*Best_Player_Available)+(F461*Position_Need)+(G463*Colts_Fit))*10</f>
        <v>56.75999999999999</v>
      </c>
    </row>
    <row r="462" spans="1:8" ht="12.75">
      <c r="A462" s="47">
        <v>461</v>
      </c>
      <c r="B462" s="2" t="s">
        <v>888</v>
      </c>
      <c r="C462" s="2" t="s">
        <v>155</v>
      </c>
      <c r="D462" s="2" t="s">
        <v>836</v>
      </c>
      <c r="E462" s="39">
        <f>'BPA Score'!J558</f>
        <v>5.95</v>
      </c>
      <c r="F462" s="2">
        <f>'Need Score'!B10</f>
        <v>3</v>
      </c>
      <c r="G462" s="2">
        <v>5</v>
      </c>
      <c r="H462" s="15">
        <f>((E462*Best_Player_Available)+(F462*Position_Need)+(G464*Colts_Fit))*10</f>
        <v>54.65</v>
      </c>
    </row>
    <row r="463" spans="1:8" ht="12.75">
      <c r="A463" s="47">
        <v>462</v>
      </c>
      <c r="B463" s="2" t="s">
        <v>814</v>
      </c>
      <c r="C463" s="2" t="s">
        <v>278</v>
      </c>
      <c r="D463" s="2" t="s">
        <v>916</v>
      </c>
      <c r="E463" s="39">
        <f>'BPA Score'!J470</f>
        <v>5.78</v>
      </c>
      <c r="F463" s="2">
        <f>'Need Score'!B4</f>
        <v>4</v>
      </c>
      <c r="G463" s="2">
        <v>5</v>
      </c>
      <c r="H463" s="15">
        <f>((E463*Best_Player_Available)+(F463*Position_Need)+(G465*Colts_Fit))*10</f>
        <v>54.46000000000001</v>
      </c>
    </row>
    <row r="464" spans="1:8" ht="12.75">
      <c r="A464" s="47">
        <v>463</v>
      </c>
      <c r="B464" s="2" t="s">
        <v>779</v>
      </c>
      <c r="C464" s="2" t="s">
        <v>193</v>
      </c>
      <c r="D464" s="2" t="s">
        <v>307</v>
      </c>
      <c r="E464" s="39">
        <f>'BPA Score'!J438</f>
        <v>5.545</v>
      </c>
      <c r="F464" s="2">
        <f>'Need Score'!B17</f>
        <v>7</v>
      </c>
      <c r="G464" s="2">
        <v>5</v>
      </c>
      <c r="H464" s="15">
        <f>((E464*Best_Player_Available)+(F464*Position_Need)+(G466*Colts_Fit))*10</f>
        <v>55.81499999999999</v>
      </c>
    </row>
    <row r="465" spans="1:8" ht="12.75">
      <c r="A465" s="47">
        <v>464</v>
      </c>
      <c r="B465" s="2" t="s">
        <v>676</v>
      </c>
      <c r="C465" s="2" t="s">
        <v>116</v>
      </c>
      <c r="D465" s="2" t="s">
        <v>838</v>
      </c>
      <c r="E465" s="39">
        <f>'BPA Score'!J501</f>
        <v>5.84</v>
      </c>
      <c r="F465" s="2">
        <f>'Need Score'!B6</f>
        <v>3</v>
      </c>
      <c r="G465" s="2">
        <v>5</v>
      </c>
      <c r="H465" s="15">
        <f>((E465*Best_Player_Available)+(F465*Position_Need)+(G467*Colts_Fit))*10</f>
        <v>53.879999999999995</v>
      </c>
    </row>
    <row r="466" spans="1:8" ht="12.75">
      <c r="A466" s="47">
        <v>465</v>
      </c>
      <c r="B466" s="2" t="s">
        <v>676</v>
      </c>
      <c r="C466" s="2" t="s">
        <v>596</v>
      </c>
      <c r="D466" s="2" t="s">
        <v>829</v>
      </c>
      <c r="E466" s="39">
        <f>'BPA Score'!J440</f>
        <v>5.67</v>
      </c>
      <c r="F466" s="2">
        <f>'Need Score'!B7</f>
        <v>9</v>
      </c>
      <c r="G466" s="2">
        <v>5</v>
      </c>
      <c r="H466" s="15">
        <f>((E466*Best_Player_Available)+(F466*Position_Need)+(G468*Colts_Fit))*10</f>
        <v>58.69</v>
      </c>
    </row>
    <row r="467" spans="1:8" ht="12.75">
      <c r="A467" s="47">
        <v>466</v>
      </c>
      <c r="B467" s="2" t="s">
        <v>765</v>
      </c>
      <c r="C467" s="2" t="s">
        <v>123</v>
      </c>
      <c r="D467" s="2" t="s">
        <v>837</v>
      </c>
      <c r="E467" s="39">
        <f>'BPA Score'!J624</f>
        <v>5.7</v>
      </c>
      <c r="F467" s="2">
        <f>'Need Score'!B3</f>
        <v>4</v>
      </c>
      <c r="G467" s="2">
        <v>5</v>
      </c>
      <c r="H467" s="15">
        <f>((E467*Best_Player_Available)+(F467*Position_Need)+(G469*Colts_Fit))*10</f>
        <v>53.9</v>
      </c>
    </row>
    <row r="468" spans="1:8" ht="12.75">
      <c r="A468" s="47">
        <v>467</v>
      </c>
      <c r="B468" s="2" t="s">
        <v>898</v>
      </c>
      <c r="C468" s="2" t="s">
        <v>115</v>
      </c>
      <c r="D468" s="2" t="s">
        <v>1009</v>
      </c>
      <c r="E468" s="39">
        <f>'BPA Score'!J199</f>
        <v>5.85</v>
      </c>
      <c r="F468" s="2">
        <f>'Need Score'!B18</f>
        <v>2</v>
      </c>
      <c r="G468" s="2">
        <v>5</v>
      </c>
      <c r="H468" s="15">
        <f>((E468*Best_Player_Available)+(F468*Position_Need)+(G470*Colts_Fit))*10</f>
        <v>52.95</v>
      </c>
    </row>
    <row r="469" spans="1:8" ht="12.75">
      <c r="A469" s="47">
        <v>468</v>
      </c>
      <c r="B469" s="2" t="s">
        <v>463</v>
      </c>
      <c r="C469" s="2" t="s">
        <v>872</v>
      </c>
      <c r="D469" s="2" t="s">
        <v>828</v>
      </c>
      <c r="E469" s="39">
        <f>'BPA Score'!J73</f>
        <v>5.63</v>
      </c>
      <c r="F469" s="2">
        <f>'Need Score'!B5</f>
        <v>5</v>
      </c>
      <c r="G469" s="2">
        <v>5</v>
      </c>
      <c r="H469" s="15">
        <f>((E469*Best_Player_Available)+(F469*Position_Need)+(G471*Colts_Fit))*10</f>
        <v>54.41</v>
      </c>
    </row>
    <row r="470" spans="1:8" ht="12.75">
      <c r="A470" s="47">
        <v>469</v>
      </c>
      <c r="B470" s="2" t="s">
        <v>826</v>
      </c>
      <c r="C470" s="2" t="s">
        <v>105</v>
      </c>
      <c r="D470" s="2" t="s">
        <v>839</v>
      </c>
      <c r="E470" s="39">
        <f>'BPA Score'!J500</f>
        <v>5.885</v>
      </c>
      <c r="F470" s="2">
        <f>'Need Score'!B8</f>
        <v>1</v>
      </c>
      <c r="G470" s="2">
        <v>5</v>
      </c>
      <c r="H470" s="15">
        <f>((E470*Best_Player_Available)+(F470*Position_Need)+(G472*Colts_Fit))*10</f>
        <v>52.19499999999999</v>
      </c>
    </row>
    <row r="471" spans="1:8" ht="12.75">
      <c r="A471" s="47">
        <v>470</v>
      </c>
      <c r="B471" s="2" t="s">
        <v>947</v>
      </c>
      <c r="C471" s="2" t="s">
        <v>168</v>
      </c>
      <c r="D471" s="2" t="s">
        <v>836</v>
      </c>
      <c r="E471" s="39">
        <f>'BPA Score'!J123</f>
        <v>5.82</v>
      </c>
      <c r="F471" s="2">
        <f>'Need Score'!B10</f>
        <v>3</v>
      </c>
      <c r="G471" s="2">
        <v>5</v>
      </c>
      <c r="H471" s="15">
        <f>((E471*Best_Player_Available)+(F471*Position_Need)+(G473*Colts_Fit))*10</f>
        <v>53.739999999999995</v>
      </c>
    </row>
    <row r="472" spans="1:8" ht="12.75">
      <c r="A472" s="47">
        <v>471</v>
      </c>
      <c r="B472" s="2" t="s">
        <v>465</v>
      </c>
      <c r="C472" s="2" t="s">
        <v>128</v>
      </c>
      <c r="D472" s="2" t="s">
        <v>829</v>
      </c>
      <c r="E472" s="39">
        <f>'BPA Score'!J189</f>
        <v>5.6</v>
      </c>
      <c r="F472" s="2">
        <f>'Need Score'!B7</f>
        <v>9</v>
      </c>
      <c r="G472" s="2">
        <v>5</v>
      </c>
      <c r="H472" s="15">
        <f>((E472*Best_Player_Available)+(F472*Position_Need)+(G474*Colts_Fit))*10</f>
        <v>58.199999999999996</v>
      </c>
    </row>
    <row r="473" spans="1:8" ht="12.75">
      <c r="A473" s="47">
        <v>472</v>
      </c>
      <c r="B473" s="2" t="s">
        <v>472</v>
      </c>
      <c r="C473" s="2" t="s">
        <v>139</v>
      </c>
      <c r="D473" s="2" t="s">
        <v>831</v>
      </c>
      <c r="E473" s="39">
        <f>'BPA Score'!J321</f>
        <v>5.47</v>
      </c>
      <c r="F473" s="2">
        <f>'Need Score'!B13</f>
        <v>10</v>
      </c>
      <c r="G473" s="2">
        <v>5</v>
      </c>
      <c r="H473" s="15">
        <f>((E473*Best_Player_Available)+(F473*Position_Need)+(G475*Colts_Fit))*10</f>
        <v>58.29</v>
      </c>
    </row>
    <row r="474" spans="1:8" ht="12.75">
      <c r="A474" s="47">
        <v>473</v>
      </c>
      <c r="B474" s="2" t="s">
        <v>469</v>
      </c>
      <c r="C474" s="2" t="s">
        <v>133</v>
      </c>
      <c r="D474" s="2" t="s">
        <v>828</v>
      </c>
      <c r="E474" s="39">
        <f>'BPA Score'!J573</f>
        <v>5.53</v>
      </c>
      <c r="F474" s="2">
        <f>'Need Score'!B5</f>
        <v>5</v>
      </c>
      <c r="G474" s="2">
        <v>5</v>
      </c>
      <c r="H474" s="15">
        <f>((E474*Best_Player_Available)+(F474*Position_Need)+(G476*Colts_Fit))*10</f>
        <v>53.71000000000001</v>
      </c>
    </row>
    <row r="475" spans="1:8" ht="12.75">
      <c r="A475" s="47">
        <v>474</v>
      </c>
      <c r="B475" s="2" t="s">
        <v>931</v>
      </c>
      <c r="C475" s="2" t="s">
        <v>130</v>
      </c>
      <c r="D475" s="2" t="s">
        <v>833</v>
      </c>
      <c r="E475" s="39">
        <f>'BPA Score'!J670</f>
        <v>5.58</v>
      </c>
      <c r="F475" s="2">
        <f>'Need Score'!B9</f>
        <v>8</v>
      </c>
      <c r="G475" s="2">
        <v>5</v>
      </c>
      <c r="H475" s="15">
        <f>((E475*Best_Player_Available)+(F475*Position_Need)+(G477*Colts_Fit))*10</f>
        <v>57.059999999999995</v>
      </c>
    </row>
    <row r="476" spans="1:8" ht="12.75">
      <c r="A476" s="47">
        <v>475</v>
      </c>
      <c r="B476" s="2" t="s">
        <v>947</v>
      </c>
      <c r="C476" s="2" t="s">
        <v>184</v>
      </c>
      <c r="D476" s="2" t="s">
        <v>836</v>
      </c>
      <c r="E476" s="39">
        <f>'BPA Score'!J543</f>
        <v>5.74</v>
      </c>
      <c r="F476" s="2">
        <f>'Need Score'!B10</f>
        <v>3</v>
      </c>
      <c r="G476" s="2">
        <v>5</v>
      </c>
      <c r="H476" s="15">
        <f>((E476*Best_Player_Available)+(F476*Position_Need)+(G478*Colts_Fit))*10</f>
        <v>53.17999999999999</v>
      </c>
    </row>
    <row r="477" spans="1:8" ht="12.75">
      <c r="A477" s="47">
        <v>476</v>
      </c>
      <c r="B477" s="2" t="s">
        <v>814</v>
      </c>
      <c r="C477" s="2" t="s">
        <v>229</v>
      </c>
      <c r="D477" s="2" t="s">
        <v>832</v>
      </c>
      <c r="E477" s="39">
        <f>'BPA Score'!J149</f>
        <v>5.52</v>
      </c>
      <c r="F477" s="2">
        <f>'Need Score'!B12</f>
        <v>6</v>
      </c>
      <c r="G477" s="2">
        <v>5</v>
      </c>
      <c r="H477" s="15">
        <f>((E477*Best_Player_Available)+(F477*Position_Need)+(G479*Colts_Fit))*10</f>
        <v>54.63999999999999</v>
      </c>
    </row>
    <row r="478" spans="1:8" ht="12.75">
      <c r="A478" s="47">
        <v>477</v>
      </c>
      <c r="B478" s="2" t="s">
        <v>464</v>
      </c>
      <c r="C478" s="2" t="s">
        <v>991</v>
      </c>
      <c r="D478" s="2" t="s">
        <v>841</v>
      </c>
      <c r="E478" s="39">
        <f>'BPA Score'!J727</f>
        <v>5.62</v>
      </c>
      <c r="F478" s="2">
        <f>'Need Score'!B15</f>
        <v>5</v>
      </c>
      <c r="G478" s="2">
        <v>5</v>
      </c>
      <c r="H478" s="15">
        <f>((E478*Best_Player_Available)+(F478*Position_Need)+(G480*Colts_Fit))*10</f>
        <v>54.33999999999999</v>
      </c>
    </row>
    <row r="479" spans="1:8" ht="12.75">
      <c r="A479" s="47">
        <v>478</v>
      </c>
      <c r="B479" s="2" t="s">
        <v>933</v>
      </c>
      <c r="C479" s="2" t="s">
        <v>35</v>
      </c>
      <c r="D479" s="2" t="s">
        <v>916</v>
      </c>
      <c r="E479" s="39">
        <f>'BPA Score'!J720</f>
        <v>5.555</v>
      </c>
      <c r="F479" s="2">
        <f>'Need Score'!B4</f>
        <v>4</v>
      </c>
      <c r="G479" s="2">
        <v>5</v>
      </c>
      <c r="H479" s="15">
        <f>((E479*Best_Player_Available)+(F479*Position_Need)+(G481*Colts_Fit))*10</f>
        <v>52.885</v>
      </c>
    </row>
    <row r="480" spans="1:8" ht="12.75">
      <c r="A480" s="47">
        <v>479</v>
      </c>
      <c r="B480" s="2" t="s">
        <v>999</v>
      </c>
      <c r="C480" s="2" t="s">
        <v>136</v>
      </c>
      <c r="D480" s="2" t="s">
        <v>832</v>
      </c>
      <c r="E480" s="39">
        <f>'BPA Score'!J423</f>
        <v>5.5</v>
      </c>
      <c r="F480" s="2">
        <f>'Need Score'!B12</f>
        <v>6</v>
      </c>
      <c r="G480" s="2">
        <v>5</v>
      </c>
      <c r="H480" s="15">
        <f>((E480*Best_Player_Available)+(F480*Position_Need)+(G482*Colts_Fit))*10</f>
        <v>54.49999999999999</v>
      </c>
    </row>
    <row r="481" spans="1:8" ht="12.75">
      <c r="A481" s="47">
        <v>480</v>
      </c>
      <c r="B481" s="2" t="s">
        <v>470</v>
      </c>
      <c r="C481" s="2" t="s">
        <v>137</v>
      </c>
      <c r="D481" s="2" t="s">
        <v>829</v>
      </c>
      <c r="E481" s="39">
        <f>'BPA Score'!J550</f>
        <v>5.49</v>
      </c>
      <c r="F481" s="2">
        <f>'Need Score'!B7</f>
        <v>9</v>
      </c>
      <c r="G481" s="2">
        <v>5</v>
      </c>
      <c r="H481" s="15">
        <f>((E481*Best_Player_Available)+(F481*Position_Need)+(G483*Colts_Fit))*10</f>
        <v>57.43000000000001</v>
      </c>
    </row>
    <row r="482" spans="1:8" ht="12.75">
      <c r="A482" s="47">
        <v>481</v>
      </c>
      <c r="B482" s="2" t="s">
        <v>466</v>
      </c>
      <c r="C482" s="2" t="s">
        <v>131</v>
      </c>
      <c r="D482" s="2" t="s">
        <v>841</v>
      </c>
      <c r="E482" s="39">
        <f>'BPA Score'!J300</f>
        <v>5.56</v>
      </c>
      <c r="F482" s="2">
        <f>'Need Score'!B15</f>
        <v>5</v>
      </c>
      <c r="G482" s="2">
        <v>5</v>
      </c>
      <c r="H482" s="15">
        <f>((E482*Best_Player_Available)+(F482*Position_Need)+(G484*Colts_Fit))*10</f>
        <v>53.919999999999995</v>
      </c>
    </row>
    <row r="483" spans="1:8" ht="12.75">
      <c r="A483" s="47">
        <v>482</v>
      </c>
      <c r="B483" s="2" t="s">
        <v>655</v>
      </c>
      <c r="C483" s="2" t="s">
        <v>154</v>
      </c>
      <c r="D483" s="2" t="s">
        <v>307</v>
      </c>
      <c r="E483" s="39">
        <f>'BPA Score'!J135</f>
        <v>5.28</v>
      </c>
      <c r="F483" s="2">
        <f>'Need Score'!B17</f>
        <v>7</v>
      </c>
      <c r="G483" s="2">
        <v>5</v>
      </c>
      <c r="H483" s="15">
        <f>((E483*Best_Player_Available)+(F483*Position_Need)+(G485*Colts_Fit))*10</f>
        <v>53.96</v>
      </c>
    </row>
    <row r="484" spans="1:8" ht="12.75">
      <c r="A484" s="47">
        <v>483</v>
      </c>
      <c r="B484" s="2" t="s">
        <v>730</v>
      </c>
      <c r="C484" s="2" t="s">
        <v>201</v>
      </c>
      <c r="D484" s="2" t="s">
        <v>841</v>
      </c>
      <c r="E484" s="39">
        <f>'BPA Score'!J185</f>
        <v>5.55</v>
      </c>
      <c r="F484" s="2">
        <f>'Need Score'!B15</f>
        <v>5</v>
      </c>
      <c r="G484" s="2">
        <v>5</v>
      </c>
      <c r="H484" s="15">
        <f>((E484*Best_Player_Available)+(F484*Position_Need)+(G486*Colts_Fit))*10</f>
        <v>53.849999999999994</v>
      </c>
    </row>
    <row r="485" spans="1:8" ht="12.75">
      <c r="A485" s="47">
        <v>484</v>
      </c>
      <c r="B485" s="2" t="s">
        <v>474</v>
      </c>
      <c r="C485" s="2" t="s">
        <v>141</v>
      </c>
      <c r="D485" s="2" t="s">
        <v>832</v>
      </c>
      <c r="E485" s="39">
        <f>'BPA Score'!J314</f>
        <v>5.44</v>
      </c>
      <c r="F485" s="2">
        <f>'Need Score'!B12</f>
        <v>6</v>
      </c>
      <c r="G485" s="2">
        <v>5</v>
      </c>
      <c r="H485" s="15">
        <f>((E485*Best_Player_Available)+(F485*Position_Need)+(G487*Colts_Fit))*10</f>
        <v>54.08</v>
      </c>
    </row>
    <row r="486" spans="1:8" ht="12.75">
      <c r="A486" s="47">
        <v>485</v>
      </c>
      <c r="B486" s="2" t="s">
        <v>475</v>
      </c>
      <c r="C486" s="2" t="s">
        <v>991</v>
      </c>
      <c r="D486" s="2" t="s">
        <v>828</v>
      </c>
      <c r="E486" s="39">
        <f>'BPA Score'!J732</f>
        <v>5.43</v>
      </c>
      <c r="F486" s="2">
        <f>'Need Score'!B5</f>
        <v>5</v>
      </c>
      <c r="G486" s="2">
        <v>5</v>
      </c>
      <c r="H486" s="15">
        <f>((E486*Best_Player_Available)+(F486*Position_Need)+(G488*Colts_Fit))*10</f>
        <v>53.010000000000005</v>
      </c>
    </row>
    <row r="487" spans="1:8" ht="12.75">
      <c r="A487" s="47">
        <v>486</v>
      </c>
      <c r="B487" s="2" t="s">
        <v>544</v>
      </c>
      <c r="C487" s="2" t="s">
        <v>260</v>
      </c>
      <c r="D487" s="2" t="s">
        <v>832</v>
      </c>
      <c r="E487" s="39">
        <f>'BPA Score'!J393</f>
        <v>5.43</v>
      </c>
      <c r="F487" s="2">
        <f>'Need Score'!B12</f>
        <v>6</v>
      </c>
      <c r="G487" s="2">
        <v>5</v>
      </c>
      <c r="H487" s="15">
        <f>((E487*Best_Player_Available)+(F487*Position_Need)+(G489*Colts_Fit))*10</f>
        <v>54.01</v>
      </c>
    </row>
    <row r="488" spans="1:8" ht="12.75">
      <c r="A488" s="47">
        <v>487</v>
      </c>
      <c r="B488" s="2" t="s">
        <v>709</v>
      </c>
      <c r="C488" s="2" t="s">
        <v>129</v>
      </c>
      <c r="D488" s="2" t="s">
        <v>838</v>
      </c>
      <c r="E488" s="39">
        <f>'BPA Score'!J155</f>
        <v>5.59</v>
      </c>
      <c r="F488" s="2">
        <f>'Need Score'!B6</f>
        <v>3</v>
      </c>
      <c r="G488" s="2">
        <v>5</v>
      </c>
      <c r="H488" s="15">
        <f>((E488*Best_Player_Available)+(F488*Position_Need)+(G490*Colts_Fit))*10</f>
        <v>52.13</v>
      </c>
    </row>
    <row r="489" spans="1:8" ht="12.75">
      <c r="A489" s="47">
        <v>488</v>
      </c>
      <c r="B489" s="2" t="s">
        <v>477</v>
      </c>
      <c r="C489" s="2" t="s">
        <v>143</v>
      </c>
      <c r="D489" s="2" t="s">
        <v>829</v>
      </c>
      <c r="E489" s="39">
        <f>'BPA Score'!J518</f>
        <v>5.41</v>
      </c>
      <c r="F489" s="2">
        <f>'Need Score'!B7</f>
        <v>9</v>
      </c>
      <c r="G489" s="2">
        <v>5</v>
      </c>
      <c r="H489" s="15">
        <f>((E489*Best_Player_Available)+(F489*Position_Need)+(G491*Colts_Fit))*10</f>
        <v>56.870000000000005</v>
      </c>
    </row>
    <row r="490" spans="1:8" ht="12.75">
      <c r="A490" s="47">
        <v>489</v>
      </c>
      <c r="B490" s="2" t="s">
        <v>461</v>
      </c>
      <c r="C490" s="2" t="s">
        <v>125</v>
      </c>
      <c r="D490" s="2" t="s">
        <v>840</v>
      </c>
      <c r="E490" s="39">
        <f>'BPA Score'!J478</f>
        <v>5.68</v>
      </c>
      <c r="F490" s="2">
        <f>'Need Score'!B11</f>
        <v>1</v>
      </c>
      <c r="G490" s="2">
        <v>5</v>
      </c>
      <c r="H490" s="15">
        <f>((E490*Best_Player_Available)+(F490*Position_Need)+(G492*Colts_Fit))*10</f>
        <v>50.76</v>
      </c>
    </row>
    <row r="491" spans="1:8" ht="12.75">
      <c r="A491" s="47">
        <v>490</v>
      </c>
      <c r="B491" s="2" t="s">
        <v>888</v>
      </c>
      <c r="C491" s="2" t="s">
        <v>390</v>
      </c>
      <c r="D491" s="2" t="s">
        <v>916</v>
      </c>
      <c r="E491" s="39">
        <f>'BPA Score'!J336</f>
        <v>5.46</v>
      </c>
      <c r="F491" s="2">
        <f>'Need Score'!B4</f>
        <v>4</v>
      </c>
      <c r="G491" s="2">
        <v>5</v>
      </c>
      <c r="H491" s="15">
        <f>((E491*Best_Player_Available)+(F491*Position_Need)+(G493*Colts_Fit))*10</f>
        <v>52.22</v>
      </c>
    </row>
    <row r="492" spans="1:8" ht="12.75">
      <c r="A492" s="47">
        <v>491</v>
      </c>
      <c r="B492" s="2" t="s">
        <v>984</v>
      </c>
      <c r="C492" s="2" t="s">
        <v>205</v>
      </c>
      <c r="D492" s="2" t="s">
        <v>840</v>
      </c>
      <c r="E492" s="39">
        <f>'BPA Score'!J544</f>
        <v>5.67</v>
      </c>
      <c r="F492" s="2">
        <f>'Need Score'!B11</f>
        <v>1</v>
      </c>
      <c r="G492" s="2">
        <v>5</v>
      </c>
      <c r="H492" s="15">
        <f>((E492*Best_Player_Available)+(F492*Position_Need)+(G494*Colts_Fit))*10</f>
        <v>50.69</v>
      </c>
    </row>
    <row r="493" spans="1:8" ht="12.75">
      <c r="A493" s="47">
        <v>492</v>
      </c>
      <c r="B493" s="2" t="s">
        <v>462</v>
      </c>
      <c r="C493" s="2" t="s">
        <v>376</v>
      </c>
      <c r="D493" s="2" t="s">
        <v>840</v>
      </c>
      <c r="E493" s="39">
        <f>'BPA Score'!J14</f>
        <v>5.64</v>
      </c>
      <c r="F493" s="2">
        <f>'Need Score'!B11</f>
        <v>1</v>
      </c>
      <c r="G493" s="2">
        <v>5</v>
      </c>
      <c r="H493" s="15">
        <f>((E493*Best_Player_Available)+(F493*Position_Need)+(G495*Colts_Fit))*10</f>
        <v>50.47999999999999</v>
      </c>
    </row>
    <row r="494" spans="1:8" ht="12.75">
      <c r="A494" s="47">
        <v>493</v>
      </c>
      <c r="B494" s="2" t="s">
        <v>727</v>
      </c>
      <c r="C494" s="2" t="s">
        <v>148</v>
      </c>
      <c r="D494" s="2" t="s">
        <v>829</v>
      </c>
      <c r="E494" s="39">
        <f>'BPA Score'!J374</f>
        <v>5.36</v>
      </c>
      <c r="F494" s="2">
        <f>'Need Score'!B7</f>
        <v>9</v>
      </c>
      <c r="G494" s="2">
        <v>5</v>
      </c>
      <c r="H494" s="15">
        <f>((E494*Best_Player_Available)+(F494*Position_Need)+(G496*Colts_Fit))*10</f>
        <v>56.52</v>
      </c>
    </row>
    <row r="495" spans="1:8" ht="12.75">
      <c r="A495" s="47">
        <v>494</v>
      </c>
      <c r="B495" s="2" t="s">
        <v>652</v>
      </c>
      <c r="C495" s="2" t="s">
        <v>338</v>
      </c>
      <c r="D495" s="2" t="s">
        <v>832</v>
      </c>
      <c r="E495" s="39">
        <f>'BPA Score'!J310</f>
        <v>5.345</v>
      </c>
      <c r="F495" s="2">
        <f>'Need Score'!B12</f>
        <v>6</v>
      </c>
      <c r="G495" s="2">
        <v>5</v>
      </c>
      <c r="H495" s="15">
        <f>((E495*Best_Player_Available)+(F495*Position_Need)+(G497*Colts_Fit))*10</f>
        <v>53.415</v>
      </c>
    </row>
    <row r="496" spans="1:8" ht="12.75">
      <c r="A496" s="47">
        <v>495</v>
      </c>
      <c r="B496" s="2" t="s">
        <v>888</v>
      </c>
      <c r="C496" s="2" t="s">
        <v>150</v>
      </c>
      <c r="D496" s="2" t="s">
        <v>828</v>
      </c>
      <c r="E496" s="39">
        <f>'BPA Score'!J369</f>
        <v>5.33</v>
      </c>
      <c r="F496" s="2">
        <f>'Need Score'!B5</f>
        <v>5</v>
      </c>
      <c r="G496" s="2">
        <v>5</v>
      </c>
      <c r="H496" s="15">
        <f>((E496*Best_Player_Available)+(F496*Position_Need)+(G498*Colts_Fit))*10</f>
        <v>52.31</v>
      </c>
    </row>
    <row r="497" spans="1:8" ht="12.75">
      <c r="A497" s="47">
        <v>496</v>
      </c>
      <c r="B497" s="2" t="s">
        <v>677</v>
      </c>
      <c r="C497" s="2" t="s">
        <v>149</v>
      </c>
      <c r="D497" s="2" t="s">
        <v>833</v>
      </c>
      <c r="E497" s="39">
        <f>'BPA Score'!J373</f>
        <v>5.35</v>
      </c>
      <c r="F497" s="2">
        <f>'Need Score'!B9</f>
        <v>8</v>
      </c>
      <c r="G497" s="2">
        <v>5</v>
      </c>
      <c r="H497" s="15">
        <f>((E497*Best_Player_Available)+(F497*Position_Need)+(G499*Colts_Fit))*10</f>
        <v>55.45</v>
      </c>
    </row>
    <row r="498" spans="1:8" ht="12.75">
      <c r="A498" s="47">
        <v>497</v>
      </c>
      <c r="B498" s="2" t="s">
        <v>482</v>
      </c>
      <c r="C498" s="2" t="s">
        <v>991</v>
      </c>
      <c r="D498" s="2" t="s">
        <v>829</v>
      </c>
      <c r="E498" s="39">
        <f>'BPA Score'!J733</f>
        <v>5.29</v>
      </c>
      <c r="F498" s="2">
        <f>'Need Score'!B7</f>
        <v>9</v>
      </c>
      <c r="G498" s="2">
        <v>5</v>
      </c>
      <c r="H498" s="15">
        <f>((E498*Best_Player_Available)+(F498*Position_Need)+(G500*Colts_Fit))*10</f>
        <v>56.03</v>
      </c>
    </row>
    <row r="499" spans="1:8" ht="12.75">
      <c r="A499" s="47">
        <v>498</v>
      </c>
      <c r="B499" s="2" t="s">
        <v>484</v>
      </c>
      <c r="C499" s="2" t="s">
        <v>895</v>
      </c>
      <c r="D499" s="2" t="s">
        <v>831</v>
      </c>
      <c r="E499" s="39">
        <f>'BPA Score'!J332</f>
        <v>5.18</v>
      </c>
      <c r="F499" s="2">
        <f>'Need Score'!B13</f>
        <v>10</v>
      </c>
      <c r="G499" s="2">
        <v>5</v>
      </c>
      <c r="H499" s="15">
        <f>((E499*Best_Player_Available)+(F499*Position_Need)+(G501*Colts_Fit))*10</f>
        <v>56.25999999999999</v>
      </c>
    </row>
    <row r="500" spans="1:8" ht="12.75">
      <c r="A500" s="47">
        <v>499</v>
      </c>
      <c r="B500" s="2" t="s">
        <v>735</v>
      </c>
      <c r="C500" s="2" t="s">
        <v>157</v>
      </c>
      <c r="D500" s="2" t="s">
        <v>830</v>
      </c>
      <c r="E500" s="39">
        <f>'BPA Score'!J754</f>
        <v>5.23</v>
      </c>
      <c r="F500" s="2">
        <f>'Need Score'!B14</f>
        <v>7</v>
      </c>
      <c r="G500" s="2">
        <v>5</v>
      </c>
      <c r="H500" s="15">
        <f>((E500*Best_Player_Available)+(F500*Position_Need)+(G502*Colts_Fit))*10</f>
        <v>53.61</v>
      </c>
    </row>
    <row r="501" spans="1:8" ht="12.75">
      <c r="A501" s="47">
        <v>500</v>
      </c>
      <c r="B501" s="2" t="s">
        <v>468</v>
      </c>
      <c r="C501" s="2" t="s">
        <v>132</v>
      </c>
      <c r="D501" s="2" t="s">
        <v>840</v>
      </c>
      <c r="E501" s="39">
        <f>'BPA Score'!J85</f>
        <v>5.54</v>
      </c>
      <c r="F501" s="2">
        <f>'Need Score'!B11</f>
        <v>1</v>
      </c>
      <c r="G501" s="2">
        <v>5</v>
      </c>
      <c r="H501" s="15">
        <f>((E501*Best_Player_Available)+(F501*Position_Need)+(G503*Colts_Fit))*10</f>
        <v>49.78</v>
      </c>
    </row>
    <row r="502" spans="1:8" ht="12.75">
      <c r="A502" s="47">
        <v>501</v>
      </c>
      <c r="B502" s="2" t="s">
        <v>929</v>
      </c>
      <c r="C502" s="2" t="s">
        <v>156</v>
      </c>
      <c r="D502" s="2" t="s">
        <v>832</v>
      </c>
      <c r="E502" s="39">
        <f>'BPA Score'!J422</f>
        <v>5.24</v>
      </c>
      <c r="F502" s="2">
        <f>'Need Score'!B12</f>
        <v>6</v>
      </c>
      <c r="G502" s="2">
        <v>5</v>
      </c>
      <c r="H502" s="15">
        <f>((E502*Best_Player_Available)+(F502*Position_Need)+(G504*Colts_Fit))*10</f>
        <v>52.68</v>
      </c>
    </row>
    <row r="503" spans="1:8" ht="12.75">
      <c r="A503" s="47">
        <v>502</v>
      </c>
      <c r="B503" s="2" t="s">
        <v>945</v>
      </c>
      <c r="C503" s="2" t="s">
        <v>383</v>
      </c>
      <c r="D503" s="2" t="s">
        <v>831</v>
      </c>
      <c r="E503" s="39">
        <f>'BPA Score'!J311</f>
        <v>5.13</v>
      </c>
      <c r="F503" s="2">
        <f>'Need Score'!B13</f>
        <v>10</v>
      </c>
      <c r="G503" s="2">
        <v>5</v>
      </c>
      <c r="H503" s="15">
        <f>((E503*Best_Player_Available)+(F503*Position_Need)+(G505*Colts_Fit))*10</f>
        <v>55.91</v>
      </c>
    </row>
    <row r="504" spans="1:8" ht="12.75">
      <c r="A504" s="47">
        <v>503</v>
      </c>
      <c r="B504" s="2" t="s">
        <v>765</v>
      </c>
      <c r="C504" s="2" t="s">
        <v>135</v>
      </c>
      <c r="D504" s="2" t="s">
        <v>842</v>
      </c>
      <c r="E504" s="39">
        <f>'BPA Score'!J655</f>
        <v>5.51</v>
      </c>
      <c r="F504" s="2">
        <f>'Need Score'!B16</f>
        <v>1</v>
      </c>
      <c r="G504" s="2">
        <v>5</v>
      </c>
      <c r="H504" s="15">
        <f>((E504*Best_Player_Available)+(F504*Position_Need)+(G506*Colts_Fit))*10</f>
        <v>49.57</v>
      </c>
    </row>
    <row r="505" spans="1:8" ht="12.75">
      <c r="A505" s="47">
        <v>504</v>
      </c>
      <c r="B505" s="2" t="s">
        <v>739</v>
      </c>
      <c r="C505" s="2" t="s">
        <v>144</v>
      </c>
      <c r="D505" s="2" t="s">
        <v>838</v>
      </c>
      <c r="E505" s="39">
        <f>'BPA Score'!J235</f>
        <v>5.4</v>
      </c>
      <c r="F505" s="2">
        <f>'Need Score'!B6</f>
        <v>3</v>
      </c>
      <c r="G505" s="2">
        <v>5</v>
      </c>
      <c r="H505" s="15">
        <f>((E505*Best_Player_Available)+(F505*Position_Need)+(G507*Colts_Fit))*10</f>
        <v>50.8</v>
      </c>
    </row>
    <row r="506" spans="1:8" ht="12.75">
      <c r="A506" s="47">
        <v>505</v>
      </c>
      <c r="B506" s="2" t="s">
        <v>690</v>
      </c>
      <c r="C506" s="2" t="s">
        <v>159</v>
      </c>
      <c r="D506" s="2" t="s">
        <v>829</v>
      </c>
      <c r="E506" s="39">
        <f>'BPA Score'!J660</f>
        <v>5.21</v>
      </c>
      <c r="F506" s="2">
        <f>'Need Score'!B7</f>
        <v>9</v>
      </c>
      <c r="G506" s="2">
        <v>5</v>
      </c>
      <c r="H506" s="15">
        <f>((E506*Best_Player_Available)+(F506*Position_Need)+(G508*Colts_Fit))*10</f>
        <v>55.47</v>
      </c>
    </row>
    <row r="507" spans="1:8" ht="12.75">
      <c r="A507" s="47">
        <v>506</v>
      </c>
      <c r="B507" s="2" t="s">
        <v>481</v>
      </c>
      <c r="C507" s="2" t="s">
        <v>153</v>
      </c>
      <c r="D507" s="2" t="s">
        <v>841</v>
      </c>
      <c r="E507" s="39">
        <f>'BPA Score'!J17</f>
        <v>5.3</v>
      </c>
      <c r="F507" s="2">
        <f>'Need Score'!B15</f>
        <v>5</v>
      </c>
      <c r="G507" s="2">
        <v>5</v>
      </c>
      <c r="H507" s="15">
        <f>((E507*Best_Player_Available)+(F507*Position_Need)+(G509*Colts_Fit))*10</f>
        <v>52.099999999999994</v>
      </c>
    </row>
    <row r="508" spans="1:8" ht="12.75">
      <c r="A508" s="47">
        <v>507</v>
      </c>
      <c r="B508" s="2" t="s">
        <v>779</v>
      </c>
      <c r="C508" s="2" t="s">
        <v>158</v>
      </c>
      <c r="D508" s="2" t="s">
        <v>916</v>
      </c>
      <c r="E508" s="39">
        <f>'BPA Score'!J297</f>
        <v>5.22</v>
      </c>
      <c r="F508" s="2">
        <f>'Need Score'!B4</f>
        <v>4</v>
      </c>
      <c r="G508" s="2">
        <v>5</v>
      </c>
      <c r="H508" s="15">
        <f>((E508*Best_Player_Available)+(F508*Position_Need)+(G510*Colts_Fit))*10</f>
        <v>50.53999999999999</v>
      </c>
    </row>
    <row r="509" spans="1:8" ht="12.75">
      <c r="A509" s="47">
        <v>508</v>
      </c>
      <c r="B509" s="2" t="s">
        <v>483</v>
      </c>
      <c r="C509" s="2" t="s">
        <v>924</v>
      </c>
      <c r="D509" s="2" t="s">
        <v>841</v>
      </c>
      <c r="E509" s="39">
        <f>'BPA Score'!J486</f>
        <v>5.27</v>
      </c>
      <c r="F509" s="2">
        <f>'Need Score'!B15</f>
        <v>5</v>
      </c>
      <c r="G509" s="2">
        <v>5</v>
      </c>
      <c r="H509" s="15">
        <f>((E509*Best_Player_Available)+(F509*Position_Need)+(G511*Colts_Fit))*10</f>
        <v>51.89</v>
      </c>
    </row>
    <row r="510" spans="1:8" ht="12.75">
      <c r="A510" s="47">
        <v>509</v>
      </c>
      <c r="B510" s="2" t="s">
        <v>486</v>
      </c>
      <c r="C510" s="2" t="s">
        <v>163</v>
      </c>
      <c r="D510" s="2" t="s">
        <v>829</v>
      </c>
      <c r="E510" s="39">
        <f>'BPA Score'!J55</f>
        <v>5.16</v>
      </c>
      <c r="F510" s="2">
        <f>'Need Score'!B7</f>
        <v>9</v>
      </c>
      <c r="G510" s="2">
        <v>5</v>
      </c>
      <c r="H510" s="15">
        <f>((E510*Best_Player_Available)+(F510*Position_Need)+(G512*Colts_Fit))*10</f>
        <v>55.12</v>
      </c>
    </row>
    <row r="511" spans="1:8" ht="12.75">
      <c r="A511" s="47">
        <v>510</v>
      </c>
      <c r="B511" s="2" t="s">
        <v>476</v>
      </c>
      <c r="C511" s="2" t="s">
        <v>142</v>
      </c>
      <c r="D511" s="2" t="s">
        <v>840</v>
      </c>
      <c r="E511" s="39">
        <f>'BPA Score'!J503</f>
        <v>5.42</v>
      </c>
      <c r="F511" s="2">
        <f>'Need Score'!B11</f>
        <v>1</v>
      </c>
      <c r="G511" s="2">
        <v>5</v>
      </c>
      <c r="H511" s="15">
        <f>((E511*Best_Player_Available)+(F511*Position_Need)+(G513*Colts_Fit))*10</f>
        <v>48.94</v>
      </c>
    </row>
    <row r="512" spans="1:8" ht="12.75">
      <c r="A512" s="47">
        <v>511</v>
      </c>
      <c r="B512" s="2" t="s">
        <v>845</v>
      </c>
      <c r="C512" s="2" t="s">
        <v>170</v>
      </c>
      <c r="D512" s="2" t="s">
        <v>831</v>
      </c>
      <c r="E512" s="39">
        <f>'BPA Score'!J115</f>
        <v>5.03</v>
      </c>
      <c r="F512" s="2">
        <f>'Need Score'!B13</f>
        <v>10</v>
      </c>
      <c r="G512" s="2">
        <v>5</v>
      </c>
      <c r="H512" s="15">
        <f>((E512*Best_Player_Available)+(F512*Position_Need)+(G514*Colts_Fit))*10</f>
        <v>55.21</v>
      </c>
    </row>
    <row r="513" spans="1:8" ht="12.75">
      <c r="A513" s="47">
        <v>512</v>
      </c>
      <c r="B513" s="2" t="s">
        <v>925</v>
      </c>
      <c r="C513" s="2" t="s">
        <v>872</v>
      </c>
      <c r="D513" s="2" t="s">
        <v>828</v>
      </c>
      <c r="E513" s="39">
        <f>'BPA Score'!J80</f>
        <v>5.12</v>
      </c>
      <c r="F513" s="2">
        <f>'Need Score'!B5</f>
        <v>5</v>
      </c>
      <c r="G513" s="2">
        <v>5</v>
      </c>
      <c r="H513" s="15">
        <f>((E513*Best_Player_Available)+(F513*Position_Need)+(G515*Colts_Fit))*10</f>
        <v>50.839999999999996</v>
      </c>
    </row>
    <row r="514" spans="1:8" ht="12.75">
      <c r="A514" s="47">
        <v>513</v>
      </c>
      <c r="B514" s="2" t="s">
        <v>485</v>
      </c>
      <c r="C514" s="2" t="s">
        <v>162</v>
      </c>
      <c r="D514" s="2" t="s">
        <v>833</v>
      </c>
      <c r="E514" s="39">
        <f>'BPA Score'!J597</f>
        <v>5.17</v>
      </c>
      <c r="F514" s="2">
        <f>'Need Score'!B9</f>
        <v>8</v>
      </c>
      <c r="G514" s="2">
        <v>5</v>
      </c>
      <c r="H514" s="15">
        <f>((E514*Best_Player_Available)+(F514*Position_Need)+(G516*Colts_Fit))*10</f>
        <v>54.19</v>
      </c>
    </row>
    <row r="515" spans="1:8" ht="12.75">
      <c r="A515" s="47">
        <v>514</v>
      </c>
      <c r="B515" s="2" t="s">
        <v>487</v>
      </c>
      <c r="C515" s="2" t="s">
        <v>166</v>
      </c>
      <c r="D515" s="2" t="s">
        <v>832</v>
      </c>
      <c r="E515" s="39">
        <f>'BPA Score'!J50</f>
        <v>5.11</v>
      </c>
      <c r="F515" s="2">
        <f>'Need Score'!B12</f>
        <v>6</v>
      </c>
      <c r="G515" s="2">
        <v>5</v>
      </c>
      <c r="H515" s="15">
        <f>((E515*Best_Player_Available)+(F515*Position_Need)+(G517*Colts_Fit))*10</f>
        <v>51.769999999999996</v>
      </c>
    </row>
    <row r="516" spans="1:8" ht="12.75">
      <c r="A516" s="47">
        <v>515</v>
      </c>
      <c r="B516" s="2" t="s">
        <v>479</v>
      </c>
      <c r="C516" s="2" t="s">
        <v>146</v>
      </c>
      <c r="D516" s="2" t="s">
        <v>839</v>
      </c>
      <c r="E516" s="39">
        <f>'BPA Score'!J45</f>
        <v>5.38</v>
      </c>
      <c r="F516" s="2">
        <f>'Need Score'!B8</f>
        <v>1</v>
      </c>
      <c r="G516" s="2">
        <v>5</v>
      </c>
      <c r="H516" s="15">
        <f>((E516*Best_Player_Available)+(F516*Position_Need)+(G518*Colts_Fit))*10</f>
        <v>48.66</v>
      </c>
    </row>
    <row r="517" spans="1:8" ht="12.75">
      <c r="A517" s="47">
        <v>516</v>
      </c>
      <c r="B517" s="2" t="s">
        <v>727</v>
      </c>
      <c r="C517" s="2" t="s">
        <v>169</v>
      </c>
      <c r="D517" s="2" t="s">
        <v>830</v>
      </c>
      <c r="E517" s="39">
        <f>'BPA Score'!J146</f>
        <v>5.05</v>
      </c>
      <c r="F517" s="2">
        <f>'Need Score'!B14</f>
        <v>7</v>
      </c>
      <c r="G517" s="2">
        <v>5</v>
      </c>
      <c r="H517" s="15">
        <f>((E517*Best_Player_Available)+(F517*Position_Need)+(G519*Colts_Fit))*10</f>
        <v>52.349999999999994</v>
      </c>
    </row>
    <row r="518" spans="1:8" ht="12.75">
      <c r="A518" s="47">
        <v>517</v>
      </c>
      <c r="B518" s="2" t="s">
        <v>756</v>
      </c>
      <c r="C518" s="2" t="s">
        <v>151</v>
      </c>
      <c r="D518" s="2" t="s">
        <v>836</v>
      </c>
      <c r="E518" s="39">
        <f>'BPA Score'!J519</f>
        <v>5.32</v>
      </c>
      <c r="F518" s="2">
        <f>'Need Score'!B10</f>
        <v>3</v>
      </c>
      <c r="G518" s="2">
        <v>5</v>
      </c>
      <c r="H518" s="15">
        <f>((E518*Best_Player_Available)+(F518*Position_Need)+(G520*Colts_Fit))*10</f>
        <v>50.24</v>
      </c>
    </row>
    <row r="519" spans="1:8" ht="12.75">
      <c r="A519" s="47">
        <v>518</v>
      </c>
      <c r="B519" s="2" t="s">
        <v>472</v>
      </c>
      <c r="C519" s="2" t="s">
        <v>846</v>
      </c>
      <c r="D519" s="2" t="s">
        <v>829</v>
      </c>
      <c r="E519" s="39">
        <f>'BPA Score'!J642</f>
        <v>5.1</v>
      </c>
      <c r="F519" s="2">
        <f>'Need Score'!B7</f>
        <v>9</v>
      </c>
      <c r="G519" s="2">
        <v>5</v>
      </c>
      <c r="H519" s="15">
        <f>((E519*Best_Player_Available)+(F519*Position_Need)+(G521*Colts_Fit))*10</f>
        <v>54.699999999999996</v>
      </c>
    </row>
    <row r="520" spans="1:8" ht="12.75">
      <c r="A520" s="47">
        <v>519</v>
      </c>
      <c r="B520" s="2" t="s">
        <v>728</v>
      </c>
      <c r="C520" s="2" t="s">
        <v>290</v>
      </c>
      <c r="D520" s="2" t="s">
        <v>838</v>
      </c>
      <c r="E520" s="39">
        <f>'BPA Score'!J705</f>
        <v>5.26</v>
      </c>
      <c r="F520" s="2">
        <f>'Need Score'!B6</f>
        <v>3</v>
      </c>
      <c r="G520" s="2">
        <v>5</v>
      </c>
      <c r="H520" s="15">
        <f>((E520*Best_Player_Available)+(F520*Position_Need)+(G522*Colts_Fit))*10</f>
        <v>49.81999999999999</v>
      </c>
    </row>
    <row r="521" spans="1:8" ht="12.75">
      <c r="A521" s="47">
        <v>520</v>
      </c>
      <c r="B521" s="2" t="s">
        <v>655</v>
      </c>
      <c r="C521" s="2" t="s">
        <v>991</v>
      </c>
      <c r="D521" s="2" t="s">
        <v>829</v>
      </c>
      <c r="E521" s="39">
        <f>'BPA Score'!J740</f>
        <v>5.07</v>
      </c>
      <c r="F521" s="2">
        <f>'Need Score'!B7</f>
        <v>9</v>
      </c>
      <c r="G521" s="2">
        <v>5</v>
      </c>
      <c r="H521" s="15">
        <f>((E521*Best_Player_Available)+(F521*Position_Need)+(G523*Colts_Fit))*10</f>
        <v>54.489999999999995</v>
      </c>
    </row>
    <row r="522" spans="1:8" ht="12.75">
      <c r="A522" s="47">
        <v>521</v>
      </c>
      <c r="B522" s="2" t="s">
        <v>931</v>
      </c>
      <c r="C522" s="2" t="s">
        <v>164</v>
      </c>
      <c r="D522" s="2" t="s">
        <v>841</v>
      </c>
      <c r="E522" s="39">
        <f>'BPA Score'!J294</f>
        <v>5.15</v>
      </c>
      <c r="F522" s="2">
        <f>'Need Score'!B15</f>
        <v>5</v>
      </c>
      <c r="G522" s="2">
        <v>5</v>
      </c>
      <c r="H522" s="15">
        <f>((E522*Best_Player_Available)+(F522*Position_Need)+(G524*Colts_Fit))*10</f>
        <v>51.050000000000004</v>
      </c>
    </row>
    <row r="523" spans="1:8" ht="12.75">
      <c r="A523" s="47">
        <v>522</v>
      </c>
      <c r="B523" s="2" t="s">
        <v>488</v>
      </c>
      <c r="C523" s="2" t="s">
        <v>872</v>
      </c>
      <c r="D523" s="2" t="s">
        <v>829</v>
      </c>
      <c r="E523" s="39">
        <f>'BPA Score'!J76</f>
        <v>5.02</v>
      </c>
      <c r="F523" s="2">
        <f>'Need Score'!B7</f>
        <v>9</v>
      </c>
      <c r="G523" s="2">
        <v>5</v>
      </c>
      <c r="H523" s="15">
        <f>((E523*Best_Player_Available)+(F523*Position_Need)+(G525*Colts_Fit))*10</f>
        <v>54.14</v>
      </c>
    </row>
    <row r="524" spans="1:8" ht="12.75">
      <c r="A524" s="47">
        <v>523</v>
      </c>
      <c r="B524" s="2" t="s">
        <v>479</v>
      </c>
      <c r="C524" s="2" t="s">
        <v>651</v>
      </c>
      <c r="D524" s="2" t="s">
        <v>832</v>
      </c>
      <c r="E524" s="39">
        <f>'BPA Score'!J120</f>
        <v>4.99</v>
      </c>
      <c r="F524" s="2">
        <f>'Need Score'!B12</f>
        <v>6</v>
      </c>
      <c r="G524" s="2">
        <v>5</v>
      </c>
      <c r="H524" s="15">
        <f>((E524*Best_Player_Available)+(F524*Position_Need)+(G526*Colts_Fit))*10</f>
        <v>50.93</v>
      </c>
    </row>
    <row r="525" spans="1:8" ht="12.75">
      <c r="A525" s="47">
        <v>524</v>
      </c>
      <c r="B525" s="2" t="s">
        <v>765</v>
      </c>
      <c r="C525" s="2" t="s">
        <v>297</v>
      </c>
      <c r="D525" s="2" t="s">
        <v>837</v>
      </c>
      <c r="E525" s="39">
        <f>'BPA Score'!J454</f>
        <v>5.04</v>
      </c>
      <c r="F525" s="2">
        <f>'Need Score'!B3</f>
        <v>4</v>
      </c>
      <c r="G525" s="2">
        <v>5</v>
      </c>
      <c r="H525" s="15">
        <f>((E525*Best_Player_Available)+(F525*Position_Need)+(G527*Colts_Fit))*10</f>
        <v>49.27999999999999</v>
      </c>
    </row>
    <row r="526" spans="1:8" ht="12.75">
      <c r="A526" s="47">
        <v>525</v>
      </c>
      <c r="B526" s="2" t="s">
        <v>460</v>
      </c>
      <c r="C526" s="2" t="s">
        <v>173</v>
      </c>
      <c r="D526" s="2" t="s">
        <v>828</v>
      </c>
      <c r="E526" s="39">
        <f>'BPA Score'!J125</f>
        <v>4.98</v>
      </c>
      <c r="F526" s="2">
        <f>'Need Score'!B5</f>
        <v>5</v>
      </c>
      <c r="G526" s="2">
        <v>5</v>
      </c>
      <c r="H526" s="15">
        <f>((E526*Best_Player_Available)+(F526*Position_Need)+(G528*Colts_Fit))*10</f>
        <v>49.86000000000001</v>
      </c>
    </row>
    <row r="527" spans="1:8" ht="12.75">
      <c r="A527" s="47">
        <v>526</v>
      </c>
      <c r="B527" s="2" t="s">
        <v>490</v>
      </c>
      <c r="C527" s="2" t="s">
        <v>174</v>
      </c>
      <c r="D527" s="2" t="s">
        <v>832</v>
      </c>
      <c r="E527" s="39">
        <f>'BPA Score'!J33</f>
        <v>4.97</v>
      </c>
      <c r="F527" s="2">
        <f>'Need Score'!B12</f>
        <v>6</v>
      </c>
      <c r="G527" s="2">
        <v>5</v>
      </c>
      <c r="H527" s="15">
        <f>((E527*Best_Player_Available)+(F527*Position_Need)+(G529*Colts_Fit))*10</f>
        <v>50.79</v>
      </c>
    </row>
    <row r="528" spans="1:8" ht="12.75">
      <c r="A528" s="47">
        <v>527</v>
      </c>
      <c r="B528" s="2" t="s">
        <v>935</v>
      </c>
      <c r="C528" s="2" t="s">
        <v>177</v>
      </c>
      <c r="D528" s="2" t="s">
        <v>830</v>
      </c>
      <c r="E528" s="39">
        <f>'BPA Score'!J224</f>
        <v>4.91</v>
      </c>
      <c r="F528" s="2">
        <f>'Need Score'!B14</f>
        <v>7</v>
      </c>
      <c r="G528" s="2">
        <v>5</v>
      </c>
      <c r="H528" s="15">
        <f>((E528*Best_Player_Available)+(F528*Position_Need)+(G530*Colts_Fit))*10</f>
        <v>51.37</v>
      </c>
    </row>
    <row r="529" spans="1:8" ht="12.75">
      <c r="A529" s="47">
        <v>528</v>
      </c>
      <c r="B529" s="2" t="s">
        <v>856</v>
      </c>
      <c r="C529" s="2" t="s">
        <v>171</v>
      </c>
      <c r="D529" s="2" t="s">
        <v>833</v>
      </c>
      <c r="E529" s="39">
        <f>'BPA Score'!J436</f>
        <v>5.01</v>
      </c>
      <c r="F529" s="2">
        <f>'Need Score'!B9</f>
        <v>8</v>
      </c>
      <c r="G529" s="2">
        <v>5</v>
      </c>
      <c r="H529" s="15">
        <f>((E529*Best_Player_Available)+(F529*Position_Need)+(G531*Colts_Fit))*10</f>
        <v>53.06999999999999</v>
      </c>
    </row>
    <row r="530" spans="1:8" ht="12.75">
      <c r="A530" s="47">
        <v>529</v>
      </c>
      <c r="B530" s="2" t="s">
        <v>492</v>
      </c>
      <c r="C530" s="2" t="s">
        <v>599</v>
      </c>
      <c r="D530" s="2" t="s">
        <v>829</v>
      </c>
      <c r="E530" s="39">
        <f>'BPA Score'!J431</f>
        <v>4.95</v>
      </c>
      <c r="F530" s="2">
        <f>'Need Score'!B7</f>
        <v>9</v>
      </c>
      <c r="G530" s="2">
        <v>5</v>
      </c>
      <c r="H530" s="15">
        <f>((E530*Best_Player_Available)+(F530*Position_Need)+(G532*Colts_Fit))*10</f>
        <v>53.650000000000006</v>
      </c>
    </row>
    <row r="531" spans="1:8" ht="12.75">
      <c r="A531" s="47">
        <v>530</v>
      </c>
      <c r="B531" s="2" t="s">
        <v>970</v>
      </c>
      <c r="C531" s="2" t="s">
        <v>924</v>
      </c>
      <c r="D531" s="2" t="s">
        <v>831</v>
      </c>
      <c r="E531" s="39">
        <f>'BPA Score'!J480</f>
        <v>4.78</v>
      </c>
      <c r="F531" s="2">
        <f>'Need Score'!B13</f>
        <v>10</v>
      </c>
      <c r="G531" s="2">
        <v>5</v>
      </c>
      <c r="H531" s="15">
        <f>((E531*Best_Player_Available)+(F531*Position_Need)+(G533*Colts_Fit))*10</f>
        <v>53.46</v>
      </c>
    </row>
    <row r="532" spans="1:8" ht="12.75">
      <c r="A532" s="47">
        <v>531</v>
      </c>
      <c r="B532" s="2" t="s">
        <v>495</v>
      </c>
      <c r="C532" s="2" t="s">
        <v>846</v>
      </c>
      <c r="D532" s="2" t="s">
        <v>829</v>
      </c>
      <c r="E532" s="39">
        <f>'BPA Score'!J643</f>
        <v>4.88</v>
      </c>
      <c r="F532" s="2">
        <f>'Need Score'!B7</f>
        <v>9</v>
      </c>
      <c r="G532" s="2">
        <v>5</v>
      </c>
      <c r="H532" s="15">
        <f>((E532*Best_Player_Available)+(F532*Position_Need)+(G534*Colts_Fit))*10</f>
        <v>53.16</v>
      </c>
    </row>
    <row r="533" spans="1:8" ht="12.75">
      <c r="A533" s="47">
        <v>532</v>
      </c>
      <c r="B533" s="2" t="s">
        <v>863</v>
      </c>
      <c r="C533" s="2" t="s">
        <v>165</v>
      </c>
      <c r="D533" s="2" t="s">
        <v>840</v>
      </c>
      <c r="E533" s="39">
        <f>'BPA Score'!J213</f>
        <v>5.14</v>
      </c>
      <c r="F533" s="2">
        <f>'Need Score'!B11</f>
        <v>1</v>
      </c>
      <c r="G533" s="2">
        <v>5</v>
      </c>
      <c r="H533" s="15">
        <f>((E533*Best_Player_Available)+(F533*Position_Need)+(G535*Colts_Fit))*10</f>
        <v>46.98</v>
      </c>
    </row>
    <row r="534" spans="1:8" ht="12.75">
      <c r="A534" s="47">
        <v>533</v>
      </c>
      <c r="B534" s="2" t="s">
        <v>496</v>
      </c>
      <c r="C534" s="2" t="s">
        <v>903</v>
      </c>
      <c r="D534" s="2" t="s">
        <v>832</v>
      </c>
      <c r="E534" s="39">
        <f>'BPA Score'!J137</f>
        <v>4.86</v>
      </c>
      <c r="F534" s="2">
        <f>'Need Score'!B12</f>
        <v>6</v>
      </c>
      <c r="G534" s="2">
        <v>5</v>
      </c>
      <c r="H534" s="15">
        <f>((E534*Best_Player_Available)+(F534*Position_Need)+(G536*Colts_Fit))*10</f>
        <v>50.02000000000001</v>
      </c>
    </row>
    <row r="535" spans="1:8" ht="12.75">
      <c r="A535" s="47">
        <v>534</v>
      </c>
      <c r="B535" s="2" t="s">
        <v>491</v>
      </c>
      <c r="C535" s="2" t="s">
        <v>906</v>
      </c>
      <c r="D535" s="2" t="s">
        <v>841</v>
      </c>
      <c r="E535" s="39">
        <f>'BPA Score'!J353</f>
        <v>4.96</v>
      </c>
      <c r="F535" s="2">
        <f>'Need Score'!B15</f>
        <v>5</v>
      </c>
      <c r="G535" s="2">
        <v>5</v>
      </c>
      <c r="H535" s="15">
        <f>((E535*Best_Player_Available)+(F535*Position_Need)+(G537*Colts_Fit))*10</f>
        <v>49.72</v>
      </c>
    </row>
    <row r="536" spans="1:8" ht="12.75">
      <c r="A536" s="47">
        <v>535</v>
      </c>
      <c r="B536" s="2" t="s">
        <v>494</v>
      </c>
      <c r="C536" s="2" t="s">
        <v>933</v>
      </c>
      <c r="D536" s="2" t="s">
        <v>916</v>
      </c>
      <c r="E536" s="39">
        <f>'BPA Score'!J410</f>
        <v>4.9</v>
      </c>
      <c r="F536" s="2">
        <f>'Need Score'!B4</f>
        <v>4</v>
      </c>
      <c r="G536" s="2">
        <v>5</v>
      </c>
      <c r="H536" s="15">
        <f>((E536*Best_Player_Available)+(F536*Position_Need)+(G538*Colts_Fit))*10</f>
        <v>48.3</v>
      </c>
    </row>
    <row r="537" spans="1:8" ht="12.75">
      <c r="A537" s="47">
        <v>536</v>
      </c>
      <c r="B537" s="2" t="s">
        <v>489</v>
      </c>
      <c r="C537" s="2" t="s">
        <v>172</v>
      </c>
      <c r="D537" s="2" t="s">
        <v>838</v>
      </c>
      <c r="E537" s="39">
        <f>'BPA Score'!J7</f>
        <v>5</v>
      </c>
      <c r="F537" s="2">
        <f>'Need Score'!B6</f>
        <v>3</v>
      </c>
      <c r="G537" s="2">
        <v>5</v>
      </c>
      <c r="H537" s="15">
        <f>((E537*Best_Player_Available)+(F537*Position_Need)+(G539*Colts_Fit))*10</f>
        <v>48</v>
      </c>
    </row>
    <row r="538" spans="1:8" ht="12.75">
      <c r="A538" s="47">
        <v>537</v>
      </c>
      <c r="B538" s="2" t="s">
        <v>852</v>
      </c>
      <c r="C538" s="2" t="s">
        <v>181</v>
      </c>
      <c r="D538" s="2" t="s">
        <v>829</v>
      </c>
      <c r="E538" s="39">
        <f>'BPA Score'!J250</f>
        <v>4.83</v>
      </c>
      <c r="F538" s="2">
        <f>'Need Score'!B7</f>
        <v>9</v>
      </c>
      <c r="G538" s="2">
        <v>5</v>
      </c>
      <c r="H538" s="15">
        <f>((E538*Best_Player_Available)+(F538*Position_Need)+(G540*Colts_Fit))*10</f>
        <v>52.809999999999995</v>
      </c>
    </row>
    <row r="539" spans="1:8" ht="12.75">
      <c r="A539" s="47">
        <v>538</v>
      </c>
      <c r="B539" s="2" t="s">
        <v>845</v>
      </c>
      <c r="C539" s="2" t="s">
        <v>176</v>
      </c>
      <c r="D539" s="2" t="s">
        <v>841</v>
      </c>
      <c r="E539" s="39">
        <f>'BPA Score'!J697</f>
        <v>4.93</v>
      </c>
      <c r="F539" s="2">
        <f>'Need Score'!B15</f>
        <v>5</v>
      </c>
      <c r="G539" s="2">
        <v>5</v>
      </c>
      <c r="H539" s="15">
        <f>((E539*Best_Player_Available)+(F539*Position_Need)+(G541*Colts_Fit))*10</f>
        <v>49.51</v>
      </c>
    </row>
    <row r="540" spans="1:8" ht="12.75">
      <c r="A540" s="47">
        <v>539</v>
      </c>
      <c r="B540" s="2" t="s">
        <v>845</v>
      </c>
      <c r="C540" s="2" t="s">
        <v>903</v>
      </c>
      <c r="D540" s="2" t="s">
        <v>839</v>
      </c>
      <c r="E540" s="39">
        <f>'BPA Score'!J139</f>
        <v>5.09</v>
      </c>
      <c r="F540" s="2">
        <f>'Need Score'!B8</f>
        <v>1</v>
      </c>
      <c r="G540" s="2">
        <v>5</v>
      </c>
      <c r="H540" s="15">
        <f>((E540*Best_Player_Available)+(F540*Position_Need)+(G542*Colts_Fit))*10</f>
        <v>46.63</v>
      </c>
    </row>
    <row r="541" spans="1:8" ht="12.75">
      <c r="A541" s="47">
        <v>540</v>
      </c>
      <c r="B541" s="2" t="s">
        <v>493</v>
      </c>
      <c r="C541" s="2" t="s">
        <v>183</v>
      </c>
      <c r="D541" s="2" t="s">
        <v>828</v>
      </c>
      <c r="E541" s="39">
        <f>'BPA Score'!J394</f>
        <v>4.81</v>
      </c>
      <c r="F541" s="2">
        <f>'Need Score'!B5</f>
        <v>5</v>
      </c>
      <c r="G541" s="2">
        <v>5</v>
      </c>
      <c r="H541" s="15">
        <f>((E541*Best_Player_Available)+(F541*Position_Need)+(G543*Colts_Fit))*10</f>
        <v>48.66999999999999</v>
      </c>
    </row>
    <row r="542" spans="1:8" ht="12.75">
      <c r="A542" s="47">
        <v>541</v>
      </c>
      <c r="B542" s="2" t="s">
        <v>457</v>
      </c>
      <c r="C542" s="2" t="s">
        <v>991</v>
      </c>
      <c r="D542" s="2" t="s">
        <v>832</v>
      </c>
      <c r="E542" s="39">
        <f>'BPA Score'!J741</f>
        <v>4.8</v>
      </c>
      <c r="F542" s="2">
        <f>'Need Score'!B12</f>
        <v>6</v>
      </c>
      <c r="G542" s="2">
        <v>5</v>
      </c>
      <c r="H542" s="15">
        <f>((E542*Best_Player_Available)+(F542*Position_Need)+(G544*Colts_Fit))*10</f>
        <v>49.6</v>
      </c>
    </row>
    <row r="543" spans="1:8" ht="12.75">
      <c r="A543" s="47">
        <v>542</v>
      </c>
      <c r="B543" s="2" t="s">
        <v>497</v>
      </c>
      <c r="C543" s="2" t="s">
        <v>180</v>
      </c>
      <c r="D543" s="2" t="s">
        <v>833</v>
      </c>
      <c r="E543" s="39">
        <f>'BPA Score'!J211</f>
        <v>4.84</v>
      </c>
      <c r="F543" s="2">
        <f>'Need Score'!B9</f>
        <v>8</v>
      </c>
      <c r="G543" s="2">
        <v>5</v>
      </c>
      <c r="H543" s="15">
        <f>((E543*Best_Player_Available)+(F543*Position_Need)+(G545*Colts_Fit))*10</f>
        <v>51.879999999999995</v>
      </c>
    </row>
    <row r="544" spans="1:8" ht="12.75">
      <c r="A544" s="47">
        <v>543</v>
      </c>
      <c r="B544" s="2" t="s">
        <v>499</v>
      </c>
      <c r="C544" s="2" t="s">
        <v>185</v>
      </c>
      <c r="D544" s="2" t="s">
        <v>829</v>
      </c>
      <c r="E544" s="39">
        <f>'BPA Score'!J114</f>
        <v>4.77</v>
      </c>
      <c r="F544" s="2">
        <f>'Need Score'!B7</f>
        <v>9</v>
      </c>
      <c r="G544" s="2">
        <v>5</v>
      </c>
      <c r="H544" s="15">
        <f>((E544*Best_Player_Available)+(F544*Position_Need)+(G546*Colts_Fit))*10</f>
        <v>52.39</v>
      </c>
    </row>
    <row r="545" spans="1:8" ht="12.75">
      <c r="A545" s="47">
        <v>544</v>
      </c>
      <c r="B545" s="2" t="s">
        <v>984</v>
      </c>
      <c r="C545" s="2" t="s">
        <v>765</v>
      </c>
      <c r="D545" s="2" t="s">
        <v>828</v>
      </c>
      <c r="E545" s="39">
        <f>'BPA Score'!J604</f>
        <v>4.74</v>
      </c>
      <c r="F545" s="2">
        <f>'Need Score'!B5</f>
        <v>5</v>
      </c>
      <c r="G545" s="2">
        <v>5</v>
      </c>
      <c r="H545" s="15">
        <f>((E545*Best_Player_Available)+(F545*Position_Need)+(G547*Colts_Fit))*10</f>
        <v>48.17999999999999</v>
      </c>
    </row>
    <row r="546" spans="1:8" ht="12.75">
      <c r="A546" s="47">
        <v>545</v>
      </c>
      <c r="B546" s="2" t="s">
        <v>502</v>
      </c>
      <c r="C546" s="2" t="s">
        <v>565</v>
      </c>
      <c r="D546" s="2" t="s">
        <v>829</v>
      </c>
      <c r="E546" s="39">
        <f>'BPA Score'!J665</f>
        <v>4.72</v>
      </c>
      <c r="F546" s="2">
        <f>'Need Score'!B7</f>
        <v>9</v>
      </c>
      <c r="G546" s="2">
        <v>5</v>
      </c>
      <c r="H546" s="15">
        <f>((E546*Best_Player_Available)+(F546*Position_Need)+(G548*Colts_Fit))*10</f>
        <v>52.04</v>
      </c>
    </row>
    <row r="547" spans="1:8" ht="12.75">
      <c r="A547" s="47">
        <v>546</v>
      </c>
      <c r="B547" s="2" t="s">
        <v>856</v>
      </c>
      <c r="C547" s="2" t="s">
        <v>195</v>
      </c>
      <c r="D547" s="2" t="s">
        <v>831</v>
      </c>
      <c r="E547" s="39">
        <f>'BPA Score'!J514</f>
        <v>4.61</v>
      </c>
      <c r="F547" s="2">
        <f>'Need Score'!B13</f>
        <v>10</v>
      </c>
      <c r="G547" s="2">
        <v>5</v>
      </c>
      <c r="H547" s="15">
        <f>((E547*Best_Player_Available)+(F547*Position_Need)+(G549*Colts_Fit))*10</f>
        <v>52.27</v>
      </c>
    </row>
    <row r="548" spans="1:8" ht="12.75">
      <c r="A548" s="47">
        <v>547</v>
      </c>
      <c r="B548" s="2" t="s">
        <v>802</v>
      </c>
      <c r="C548" s="2" t="s">
        <v>186</v>
      </c>
      <c r="D548" s="2" t="s">
        <v>833</v>
      </c>
      <c r="E548" s="39">
        <f>'BPA Score'!J527</f>
        <v>4.76</v>
      </c>
      <c r="F548" s="2">
        <f>'Need Score'!B9</f>
        <v>8</v>
      </c>
      <c r="G548" s="2">
        <v>5</v>
      </c>
      <c r="H548" s="15">
        <f>((E548*Best_Player_Available)+(F548*Position_Need)+(G550*Colts_Fit))*10</f>
        <v>51.31999999999999</v>
      </c>
    </row>
    <row r="549" spans="1:8" ht="12.75">
      <c r="A549" s="47">
        <v>548</v>
      </c>
      <c r="B549" s="2" t="s">
        <v>479</v>
      </c>
      <c r="C549" s="2" t="s">
        <v>846</v>
      </c>
      <c r="D549" s="2" t="s">
        <v>836</v>
      </c>
      <c r="E549" s="39">
        <f>'BPA Score'!J639</f>
        <v>4.92</v>
      </c>
      <c r="F549" s="2">
        <f>'Need Score'!B10</f>
        <v>3</v>
      </c>
      <c r="G549" s="2">
        <v>5</v>
      </c>
      <c r="H549" s="15">
        <f>((E549*Best_Player_Available)+(F549*Position_Need)+(G551*Colts_Fit))*10</f>
        <v>47.44</v>
      </c>
    </row>
    <row r="550" spans="1:8" ht="12.75">
      <c r="A550" s="47">
        <v>549</v>
      </c>
      <c r="B550" s="2" t="s">
        <v>538</v>
      </c>
      <c r="C550" s="2" t="s">
        <v>58</v>
      </c>
      <c r="D550" s="2" t="s">
        <v>832</v>
      </c>
      <c r="E550" s="39">
        <f>'BPA Score'!J182</f>
        <v>4.63</v>
      </c>
      <c r="F550" s="2">
        <f>'Need Score'!B12</f>
        <v>6</v>
      </c>
      <c r="G550" s="2">
        <v>5</v>
      </c>
      <c r="H550" s="15">
        <f>((E550*Best_Player_Available)+(F550*Position_Need)+(G552*Colts_Fit))*10</f>
        <v>48.41</v>
      </c>
    </row>
    <row r="551" spans="1:8" ht="12.75">
      <c r="A551" s="47">
        <v>550</v>
      </c>
      <c r="B551" s="2" t="s">
        <v>507</v>
      </c>
      <c r="C551" s="2" t="s">
        <v>192</v>
      </c>
      <c r="D551" s="2" t="s">
        <v>830</v>
      </c>
      <c r="E551" s="39">
        <f>'BPA Score'!J680</f>
        <v>4.64</v>
      </c>
      <c r="F551" s="2">
        <f>'Need Score'!B14</f>
        <v>7</v>
      </c>
      <c r="G551" s="2">
        <v>5</v>
      </c>
      <c r="H551" s="15">
        <f>((E551*Best_Player_Available)+(F551*Position_Need)+(G553*Colts_Fit))*10</f>
        <v>49.480000000000004</v>
      </c>
    </row>
    <row r="552" spans="1:8" ht="12.75">
      <c r="A552" s="47">
        <v>551</v>
      </c>
      <c r="B552" s="2" t="s">
        <v>504</v>
      </c>
      <c r="C552" s="2" t="s">
        <v>190</v>
      </c>
      <c r="D552" s="2" t="s">
        <v>832</v>
      </c>
      <c r="E552" s="39">
        <f>'BPA Score'!J57</f>
        <v>4.68</v>
      </c>
      <c r="F552" s="2">
        <f>'Need Score'!B12</f>
        <v>6</v>
      </c>
      <c r="G552" s="2">
        <v>5</v>
      </c>
      <c r="H552" s="15">
        <f>((E552*Best_Player_Available)+(F552*Position_Need)+(G554*Colts_Fit))*10</f>
        <v>48.75999999999999</v>
      </c>
    </row>
    <row r="553" spans="1:8" ht="12.75">
      <c r="A553" s="47">
        <v>552</v>
      </c>
      <c r="B553" s="2" t="s">
        <v>508</v>
      </c>
      <c r="C553" s="2" t="s">
        <v>194</v>
      </c>
      <c r="D553" s="2" t="s">
        <v>830</v>
      </c>
      <c r="E553" s="39">
        <f>'BPA Score'!J261</f>
        <v>4.62</v>
      </c>
      <c r="F553" s="2">
        <f>'Need Score'!B14</f>
        <v>7</v>
      </c>
      <c r="G553" s="2">
        <v>5</v>
      </c>
      <c r="H553" s="15">
        <f>((E553*Best_Player_Available)+(F553*Position_Need)+(G555*Colts_Fit))*10</f>
        <v>49.34</v>
      </c>
    </row>
    <row r="554" spans="1:8" ht="12.75">
      <c r="A554" s="47">
        <v>553</v>
      </c>
      <c r="B554" s="2" t="s">
        <v>493</v>
      </c>
      <c r="C554" s="2" t="s">
        <v>175</v>
      </c>
      <c r="D554" s="2" t="s">
        <v>840</v>
      </c>
      <c r="E554" s="39">
        <f>'BPA Score'!J267</f>
        <v>4.94</v>
      </c>
      <c r="F554" s="2">
        <f>'Need Score'!B11</f>
        <v>1</v>
      </c>
      <c r="G554" s="2">
        <v>5</v>
      </c>
      <c r="H554" s="15">
        <f>((E554*Best_Player_Available)+(F554*Position_Need)+(G556*Colts_Fit))*10</f>
        <v>45.58</v>
      </c>
    </row>
    <row r="555" spans="1:8" ht="12.75">
      <c r="A555" s="47">
        <v>554</v>
      </c>
      <c r="B555" s="2" t="s">
        <v>498</v>
      </c>
      <c r="C555" s="2" t="s">
        <v>182</v>
      </c>
      <c r="D555" s="2" t="s">
        <v>838</v>
      </c>
      <c r="E555" s="39">
        <f>'BPA Score'!J113</f>
        <v>4.82</v>
      </c>
      <c r="F555" s="2">
        <f>'Need Score'!B6</f>
        <v>3</v>
      </c>
      <c r="G555" s="2">
        <v>5</v>
      </c>
      <c r="H555" s="15">
        <f>((E555*Best_Player_Available)+(F555*Position_Need)+(G557*Colts_Fit))*10</f>
        <v>46.74</v>
      </c>
    </row>
    <row r="556" spans="1:8" ht="12.75">
      <c r="A556" s="47">
        <v>555</v>
      </c>
      <c r="B556" s="2" t="s">
        <v>503</v>
      </c>
      <c r="C556" s="2" t="s">
        <v>188</v>
      </c>
      <c r="D556" s="2" t="s">
        <v>916</v>
      </c>
      <c r="E556" s="39">
        <f>'BPA Score'!J572</f>
        <v>4.71</v>
      </c>
      <c r="F556" s="2">
        <f>'Need Score'!B4</f>
        <v>4</v>
      </c>
      <c r="G556" s="2">
        <v>5</v>
      </c>
      <c r="H556" s="15">
        <f>((E556*Best_Player_Available)+(F556*Position_Need)+(G558*Colts_Fit))*10</f>
        <v>50.97</v>
      </c>
    </row>
    <row r="557" spans="1:8" ht="12.75">
      <c r="A557" s="47">
        <v>556</v>
      </c>
      <c r="B557" s="2" t="s">
        <v>845</v>
      </c>
      <c r="C557" s="2" t="s">
        <v>178</v>
      </c>
      <c r="D557" s="2" t="s">
        <v>842</v>
      </c>
      <c r="E557" s="39">
        <f>'BPA Score'!J48</f>
        <v>4.89</v>
      </c>
      <c r="F557" s="2">
        <f>'Need Score'!B16</f>
        <v>1</v>
      </c>
      <c r="G557" s="2">
        <v>5</v>
      </c>
      <c r="H557" s="15">
        <f>((E557*Best_Player_Available)+(F557*Position_Need)+(G559*Colts_Fit))*10</f>
        <v>45.23</v>
      </c>
    </row>
    <row r="558" spans="1:8" ht="12.75">
      <c r="A558" s="47">
        <v>557</v>
      </c>
      <c r="B558" s="2" t="s">
        <v>734</v>
      </c>
      <c r="C558" s="2" t="s">
        <v>441</v>
      </c>
      <c r="D558" s="2" t="s">
        <v>837</v>
      </c>
      <c r="E558" s="39">
        <f>'BPA Score'!J268</f>
        <v>4.66</v>
      </c>
      <c r="F558" s="2">
        <f>'Need Score'!B3</f>
        <v>4</v>
      </c>
      <c r="G558" s="2">
        <v>7</v>
      </c>
      <c r="H558" s="15">
        <f>((E558*Best_Player_Available)+(F558*Position_Need)+(G560*Colts_Fit))*10</f>
        <v>46.62</v>
      </c>
    </row>
    <row r="559" spans="1:8" ht="12.75">
      <c r="A559" s="47">
        <v>558</v>
      </c>
      <c r="B559" s="2" t="s">
        <v>981</v>
      </c>
      <c r="C559" s="2" t="s">
        <v>204</v>
      </c>
      <c r="D559" s="2" t="s">
        <v>831</v>
      </c>
      <c r="E559" s="39">
        <f>'BPA Score'!J381</f>
        <v>4.49</v>
      </c>
      <c r="F559" s="2">
        <f>'Need Score'!B13</f>
        <v>10</v>
      </c>
      <c r="G559" s="2">
        <v>5</v>
      </c>
      <c r="H559" s="15">
        <f>((E559*Best_Player_Available)+(F559*Position_Need)+(G561*Colts_Fit))*10</f>
        <v>51.43</v>
      </c>
    </row>
    <row r="560" spans="1:8" ht="12.75">
      <c r="A560" s="47">
        <v>559</v>
      </c>
      <c r="B560" s="2" t="s">
        <v>967</v>
      </c>
      <c r="C560" s="2" t="s">
        <v>202</v>
      </c>
      <c r="D560" s="2" t="s">
        <v>829</v>
      </c>
      <c r="E560" s="39">
        <f>'BPA Score'!J216</f>
        <v>4.52</v>
      </c>
      <c r="F560" s="2">
        <f>'Need Score'!B7</f>
        <v>9</v>
      </c>
      <c r="G560" s="2">
        <v>5</v>
      </c>
      <c r="H560" s="15">
        <f>((E560*Best_Player_Available)+(F560*Position_Need)+(G562*Colts_Fit))*10</f>
        <v>50.64</v>
      </c>
    </row>
    <row r="561" spans="1:8" ht="12.75">
      <c r="A561" s="47">
        <v>560</v>
      </c>
      <c r="B561" s="2" t="s">
        <v>510</v>
      </c>
      <c r="C561" s="2" t="s">
        <v>846</v>
      </c>
      <c r="D561" s="2" t="s">
        <v>829</v>
      </c>
      <c r="E561" s="39">
        <f>'BPA Score'!J645</f>
        <v>4.58</v>
      </c>
      <c r="F561" s="2">
        <f>'Need Score'!B7</f>
        <v>9</v>
      </c>
      <c r="G561" s="2">
        <v>5</v>
      </c>
      <c r="H561" s="15">
        <f>((E561*Best_Player_Available)+(F561*Position_Need)+(G563*Colts_Fit))*10</f>
        <v>51.06</v>
      </c>
    </row>
    <row r="562" spans="1:8" ht="12.75">
      <c r="A562" s="47">
        <v>561</v>
      </c>
      <c r="B562" s="2" t="s">
        <v>931</v>
      </c>
      <c r="C562" s="2" t="s">
        <v>179</v>
      </c>
      <c r="D562" s="2" t="s">
        <v>840</v>
      </c>
      <c r="E562" s="39">
        <f>'BPA Score'!J38</f>
        <v>4.85</v>
      </c>
      <c r="F562" s="2">
        <f>'Need Score'!B11</f>
        <v>1</v>
      </c>
      <c r="G562" s="2">
        <v>5</v>
      </c>
      <c r="H562" s="15">
        <f>((E562*Best_Player_Available)+(F562*Position_Need)+(G564*Colts_Fit))*10</f>
        <v>44.94999999999999</v>
      </c>
    </row>
    <row r="563" spans="1:8" ht="12.75">
      <c r="A563" s="47">
        <v>562</v>
      </c>
      <c r="B563" s="2" t="s">
        <v>514</v>
      </c>
      <c r="C563" s="2" t="s">
        <v>872</v>
      </c>
      <c r="D563" s="2" t="s">
        <v>830</v>
      </c>
      <c r="E563" s="39">
        <f>'BPA Score'!J71</f>
        <v>4.51</v>
      </c>
      <c r="F563" s="2">
        <f>'Need Score'!B14</f>
        <v>7</v>
      </c>
      <c r="G563" s="2">
        <v>5</v>
      </c>
      <c r="H563" s="15">
        <f>((E563*Best_Player_Available)+(F563*Position_Need)+(G565*Colts_Fit))*10</f>
        <v>48.56999999999999</v>
      </c>
    </row>
    <row r="564" spans="1:8" ht="12.75">
      <c r="A564" s="47">
        <v>563</v>
      </c>
      <c r="B564" s="2" t="s">
        <v>870</v>
      </c>
      <c r="C564" s="2" t="s">
        <v>188</v>
      </c>
      <c r="D564" s="2" t="s">
        <v>828</v>
      </c>
      <c r="E564" s="39">
        <f>'BPA Score'!J571</f>
        <v>4.55</v>
      </c>
      <c r="F564" s="2">
        <f>'Need Score'!B5</f>
        <v>5</v>
      </c>
      <c r="G564" s="2">
        <v>5</v>
      </c>
      <c r="H564" s="15">
        <f>((E564*Best_Player_Available)+(F564*Position_Need)+(G566*Colts_Fit))*10</f>
        <v>46.849999999999994</v>
      </c>
    </row>
    <row r="565" spans="1:8" ht="12.75">
      <c r="A565" s="47">
        <v>564</v>
      </c>
      <c r="B565" s="2" t="s">
        <v>506</v>
      </c>
      <c r="C565" s="2" t="s">
        <v>938</v>
      </c>
      <c r="D565" s="2" t="s">
        <v>841</v>
      </c>
      <c r="E565" s="39">
        <f>'BPA Score'!J96</f>
        <v>4.65</v>
      </c>
      <c r="F565" s="2">
        <f>'Need Score'!B15</f>
        <v>5</v>
      </c>
      <c r="G565" s="2">
        <v>5</v>
      </c>
      <c r="H565" s="15">
        <f>((E565*Best_Player_Available)+(F565*Position_Need)+(G567*Colts_Fit))*10</f>
        <v>47.55</v>
      </c>
    </row>
    <row r="566" spans="1:8" ht="12.75">
      <c r="A566" s="47">
        <v>565</v>
      </c>
      <c r="B566" s="2" t="s">
        <v>485</v>
      </c>
      <c r="C566" s="2" t="s">
        <v>196</v>
      </c>
      <c r="D566" s="2" t="s">
        <v>841</v>
      </c>
      <c r="E566" s="39">
        <f>'BPA Score'!J409</f>
        <v>4.6</v>
      </c>
      <c r="F566" s="2">
        <f>'Need Score'!B15</f>
        <v>5</v>
      </c>
      <c r="G566" s="2">
        <v>5</v>
      </c>
      <c r="H566" s="15">
        <f>((E566*Best_Player_Available)+(F566*Position_Need)+(G568*Colts_Fit))*10</f>
        <v>51.2</v>
      </c>
    </row>
    <row r="567" spans="1:8" ht="12.75">
      <c r="A567" s="47">
        <v>566</v>
      </c>
      <c r="B567" s="2" t="s">
        <v>515</v>
      </c>
      <c r="C567" s="2" t="s">
        <v>613</v>
      </c>
      <c r="D567" s="2" t="s">
        <v>829</v>
      </c>
      <c r="E567" s="39">
        <f>'BPA Score'!J283</f>
        <v>4.47</v>
      </c>
      <c r="F567" s="2">
        <f>'Need Score'!B7</f>
        <v>9</v>
      </c>
      <c r="G567" s="2">
        <v>5</v>
      </c>
      <c r="H567" s="15">
        <f>((E567*Best_Player_Available)+(F567*Position_Need)+(G569*Colts_Fit))*10</f>
        <v>50.29</v>
      </c>
    </row>
    <row r="568" spans="1:8" ht="12.75">
      <c r="A568" s="47">
        <v>567</v>
      </c>
      <c r="B568" s="2" t="s">
        <v>647</v>
      </c>
      <c r="C568" s="2" t="s">
        <v>441</v>
      </c>
      <c r="D568" s="2" t="s">
        <v>831</v>
      </c>
      <c r="E568" s="39">
        <f>'BPA Score'!J269</f>
        <v>4.36</v>
      </c>
      <c r="F568" s="2">
        <f>'Need Score'!B13</f>
        <v>10</v>
      </c>
      <c r="G568" s="2">
        <v>7</v>
      </c>
      <c r="H568" s="15">
        <f>((E568*Best_Player_Available)+(F568*Position_Need)+(G570*Colts_Fit))*10</f>
        <v>50.519999999999996</v>
      </c>
    </row>
    <row r="569" spans="1:8" ht="12.75">
      <c r="A569" s="47">
        <v>568</v>
      </c>
      <c r="B569" s="2" t="s">
        <v>501</v>
      </c>
      <c r="C569" s="2" t="s">
        <v>595</v>
      </c>
      <c r="D569" s="2" t="s">
        <v>840</v>
      </c>
      <c r="E569" s="39">
        <f>'BPA Score'!J83</f>
        <v>4.73</v>
      </c>
      <c r="F569" s="2">
        <f>'Need Score'!B11</f>
        <v>1</v>
      </c>
      <c r="G569" s="2">
        <v>5</v>
      </c>
      <c r="H569" s="15">
        <f>((E569*Best_Player_Available)+(F569*Position_Need)+(G571*Colts_Fit))*10</f>
        <v>44.11</v>
      </c>
    </row>
    <row r="570" spans="1:8" ht="12.75">
      <c r="A570" s="47">
        <v>569</v>
      </c>
      <c r="B570" s="2" t="s">
        <v>478</v>
      </c>
      <c r="C570" s="2" t="s">
        <v>207</v>
      </c>
      <c r="D570" s="2" t="s">
        <v>832</v>
      </c>
      <c r="E570" s="39">
        <f>'BPA Score'!J710</f>
        <v>4.45</v>
      </c>
      <c r="F570" s="2">
        <f>'Need Score'!B12</f>
        <v>6</v>
      </c>
      <c r="G570" s="2">
        <v>5</v>
      </c>
      <c r="H570" s="15">
        <f>((E570*Best_Player_Available)+(F570*Position_Need)+(G572*Colts_Fit))*10</f>
        <v>47.15</v>
      </c>
    </row>
    <row r="571" spans="1:8" ht="12.75">
      <c r="A571" s="47">
        <v>570</v>
      </c>
      <c r="B571" s="2" t="s">
        <v>509</v>
      </c>
      <c r="C571" s="2" t="s">
        <v>197</v>
      </c>
      <c r="D571" s="2" t="s">
        <v>838</v>
      </c>
      <c r="E571" s="39">
        <f>'BPA Score'!J513</f>
        <v>4.59</v>
      </c>
      <c r="F571" s="2">
        <f>'Need Score'!B6</f>
        <v>3</v>
      </c>
      <c r="G571" s="2">
        <v>5</v>
      </c>
      <c r="H571" s="15">
        <f>((E571*Best_Player_Available)+(F571*Position_Need)+(G573*Colts_Fit))*10</f>
        <v>45.129999999999995</v>
      </c>
    </row>
    <row r="572" spans="1:8" ht="12.75">
      <c r="A572" s="47">
        <v>571</v>
      </c>
      <c r="B572" s="2" t="s">
        <v>814</v>
      </c>
      <c r="C572" s="2" t="s">
        <v>502</v>
      </c>
      <c r="D572" s="2" t="s">
        <v>840</v>
      </c>
      <c r="E572" s="39">
        <f>'BPA Score'!J412</f>
        <v>4.69</v>
      </c>
      <c r="F572" s="2">
        <f>'Need Score'!B11</f>
        <v>1</v>
      </c>
      <c r="G572" s="2">
        <v>5</v>
      </c>
      <c r="H572" s="15">
        <f>((E572*Best_Player_Available)+(F572*Position_Need)+(G574*Colts_Fit))*10</f>
        <v>43.83</v>
      </c>
    </row>
    <row r="573" spans="1:8" ht="12.75">
      <c r="A573" s="47">
        <v>572</v>
      </c>
      <c r="B573" s="2" t="s">
        <v>852</v>
      </c>
      <c r="C573" s="2" t="s">
        <v>206</v>
      </c>
      <c r="D573" s="2" t="s">
        <v>916</v>
      </c>
      <c r="E573" s="39">
        <f>'BPA Score'!J551</f>
        <v>4.46</v>
      </c>
      <c r="F573" s="2">
        <f>'Need Score'!B4</f>
        <v>4</v>
      </c>
      <c r="G573" s="2">
        <v>5</v>
      </c>
      <c r="H573" s="15">
        <f>((E573*Best_Player_Available)+(F573*Position_Need)+(G575*Colts_Fit))*10</f>
        <v>45.22</v>
      </c>
    </row>
    <row r="574" spans="1:8" ht="12.75">
      <c r="A574" s="47">
        <v>573</v>
      </c>
      <c r="B574" s="2" t="s">
        <v>517</v>
      </c>
      <c r="C574" s="2" t="s">
        <v>212</v>
      </c>
      <c r="D574" s="2" t="s">
        <v>828</v>
      </c>
      <c r="E574" s="39">
        <f>'BPA Score'!J192</f>
        <v>4.4</v>
      </c>
      <c r="F574" s="2">
        <f>'Need Score'!B5</f>
        <v>5</v>
      </c>
      <c r="G574" s="2">
        <v>5</v>
      </c>
      <c r="H574" s="15">
        <f>((E574*Best_Player_Available)+(F574*Position_Need)+(G576*Colts_Fit))*10</f>
        <v>45.8</v>
      </c>
    </row>
    <row r="575" spans="1:8" ht="12.75">
      <c r="A575" s="47">
        <v>574</v>
      </c>
      <c r="B575" s="2" t="s">
        <v>901</v>
      </c>
      <c r="C575" s="2" t="s">
        <v>224</v>
      </c>
      <c r="D575" s="2" t="s">
        <v>307</v>
      </c>
      <c r="E575" s="39">
        <f>'BPA Score'!J132</f>
        <v>4.23</v>
      </c>
      <c r="F575" s="2">
        <f>'Need Score'!B17</f>
        <v>7</v>
      </c>
      <c r="G575" s="2">
        <v>5</v>
      </c>
      <c r="H575" s="15">
        <f>((E575*Best_Player_Available)+(F575*Position_Need)+(G577*Colts_Fit))*10</f>
        <v>46.61000000000001</v>
      </c>
    </row>
    <row r="576" spans="1:8" ht="12.75">
      <c r="A576" s="47">
        <v>575</v>
      </c>
      <c r="B576" s="2" t="s">
        <v>717</v>
      </c>
      <c r="C576" s="2" t="s">
        <v>223</v>
      </c>
      <c r="D576" s="2" t="s">
        <v>831</v>
      </c>
      <c r="E576" s="39">
        <f>'BPA Score'!J177</f>
        <v>4.24</v>
      </c>
      <c r="F576" s="2">
        <f>'Need Score'!B13</f>
        <v>10</v>
      </c>
      <c r="G576" s="2">
        <v>5</v>
      </c>
      <c r="H576" s="15">
        <f>((E576*Best_Player_Available)+(F576*Position_Need)+(G578*Colts_Fit))*10</f>
        <v>49.68</v>
      </c>
    </row>
    <row r="577" spans="1:8" ht="12.75">
      <c r="A577" s="47">
        <v>576</v>
      </c>
      <c r="B577" s="2" t="s">
        <v>486</v>
      </c>
      <c r="C577" s="2" t="s">
        <v>215</v>
      </c>
      <c r="D577" s="2" t="s">
        <v>829</v>
      </c>
      <c r="E577" s="39">
        <f>'BPA Score'!J611</f>
        <v>4.34</v>
      </c>
      <c r="F577" s="2">
        <f>'Need Score'!B7</f>
        <v>9</v>
      </c>
      <c r="G577" s="2">
        <v>5</v>
      </c>
      <c r="H577" s="15">
        <f>((E577*Best_Player_Available)+(F577*Position_Need)+(G579*Colts_Fit))*10</f>
        <v>49.379999999999995</v>
      </c>
    </row>
    <row r="578" spans="1:8" ht="12.75">
      <c r="A578" s="47">
        <v>577</v>
      </c>
      <c r="B578" s="2" t="s">
        <v>643</v>
      </c>
      <c r="C578" s="2" t="s">
        <v>213</v>
      </c>
      <c r="D578" s="2" t="s">
        <v>837</v>
      </c>
      <c r="E578" s="39">
        <f>'BPA Score'!J34</f>
        <v>4.39</v>
      </c>
      <c r="F578" s="2">
        <f>'Need Score'!B3</f>
        <v>4</v>
      </c>
      <c r="G578" s="2">
        <v>5</v>
      </c>
      <c r="H578" s="15">
        <f>((E578*Best_Player_Available)+(F578*Position_Need)+(G580*Colts_Fit))*10</f>
        <v>44.72999999999999</v>
      </c>
    </row>
    <row r="579" spans="1:8" ht="12.75">
      <c r="A579" s="47">
        <v>578</v>
      </c>
      <c r="B579" s="2" t="s">
        <v>520</v>
      </c>
      <c r="C579" s="2" t="s">
        <v>216</v>
      </c>
      <c r="D579" s="2" t="s">
        <v>832</v>
      </c>
      <c r="E579" s="39">
        <f>'BPA Score'!J200</f>
        <v>4.33</v>
      </c>
      <c r="F579" s="2">
        <f>'Need Score'!B12</f>
        <v>6</v>
      </c>
      <c r="G579" s="2">
        <v>5</v>
      </c>
      <c r="H579" s="15">
        <f>((E579*Best_Player_Available)+(F579*Position_Need)+(G581*Colts_Fit))*10</f>
        <v>46.31</v>
      </c>
    </row>
    <row r="580" spans="1:8" ht="12.75">
      <c r="A580" s="47">
        <v>579</v>
      </c>
      <c r="B580" s="2" t="s">
        <v>513</v>
      </c>
      <c r="C580" s="2" t="s">
        <v>200</v>
      </c>
      <c r="D580" s="2" t="s">
        <v>836</v>
      </c>
      <c r="E580" s="39">
        <f>'BPA Score'!J21</f>
        <v>4.54</v>
      </c>
      <c r="F580" s="2">
        <f>'Need Score'!B10</f>
        <v>3</v>
      </c>
      <c r="G580" s="2">
        <v>5</v>
      </c>
      <c r="H580" s="15">
        <f>((E580*Best_Player_Available)+(F580*Position_Need)+(G582*Colts_Fit))*10</f>
        <v>44.78</v>
      </c>
    </row>
    <row r="581" spans="1:8" ht="12.75">
      <c r="A581" s="47">
        <v>580</v>
      </c>
      <c r="B581" s="2" t="s">
        <v>519</v>
      </c>
      <c r="C581" s="2" t="s">
        <v>285</v>
      </c>
      <c r="D581" s="2" t="s">
        <v>833</v>
      </c>
      <c r="E581" s="39">
        <f>'BPA Score'!J36</f>
        <v>4.35</v>
      </c>
      <c r="F581" s="2">
        <f>'Need Score'!B9</f>
        <v>8</v>
      </c>
      <c r="G581" s="2">
        <v>5</v>
      </c>
      <c r="H581" s="15">
        <f>((E581*Best_Player_Available)+(F581*Position_Need)+(G583*Colts_Fit))*10</f>
        <v>48.449999999999996</v>
      </c>
    </row>
    <row r="582" spans="1:8" ht="12.75">
      <c r="A582" s="47">
        <v>581</v>
      </c>
      <c r="B582" s="2" t="s">
        <v>888</v>
      </c>
      <c r="C582" s="2" t="s">
        <v>991</v>
      </c>
      <c r="D582" s="2" t="s">
        <v>829</v>
      </c>
      <c r="E582" s="39">
        <f>'BPA Score'!J728</f>
        <v>4.28</v>
      </c>
      <c r="F582" s="2">
        <f>'Need Score'!B7</f>
        <v>9</v>
      </c>
      <c r="G582" s="2">
        <v>5</v>
      </c>
      <c r="H582" s="15">
        <f>((E582*Best_Player_Available)+(F582*Position_Need)+(G584*Colts_Fit))*10</f>
        <v>48.96</v>
      </c>
    </row>
    <row r="583" spans="1:8" ht="12.75">
      <c r="A583" s="47">
        <v>582</v>
      </c>
      <c r="B583" s="2" t="s">
        <v>516</v>
      </c>
      <c r="C583" s="2" t="s">
        <v>208</v>
      </c>
      <c r="D583" s="2" t="s">
        <v>838</v>
      </c>
      <c r="E583" s="39">
        <f>'BPA Score'!J755</f>
        <v>4.44</v>
      </c>
      <c r="F583" s="2">
        <f>'Need Score'!B6</f>
        <v>3</v>
      </c>
      <c r="G583" s="2">
        <v>5</v>
      </c>
      <c r="H583" s="15">
        <f>((E583*Best_Player_Available)+(F583*Position_Need)+(G585*Colts_Fit))*10</f>
        <v>44.080000000000005</v>
      </c>
    </row>
    <row r="584" spans="1:8" ht="12.75">
      <c r="A584" s="47">
        <v>583</v>
      </c>
      <c r="B584" s="2" t="s">
        <v>518</v>
      </c>
      <c r="C584" s="2" t="s">
        <v>214</v>
      </c>
      <c r="D584" s="2" t="s">
        <v>841</v>
      </c>
      <c r="E584" s="39">
        <f>'BPA Score'!J225</f>
        <v>4.38</v>
      </c>
      <c r="F584" s="2">
        <f>'Need Score'!B15</f>
        <v>5</v>
      </c>
      <c r="G584" s="2">
        <v>5</v>
      </c>
      <c r="H584" s="15">
        <f>((E584*Best_Player_Available)+(F584*Position_Need)+(G586*Colts_Fit))*10</f>
        <v>45.66</v>
      </c>
    </row>
    <row r="585" spans="1:8" ht="12.75">
      <c r="A585" s="47">
        <v>584</v>
      </c>
      <c r="B585" s="2" t="s">
        <v>727</v>
      </c>
      <c r="C585" s="2" t="s">
        <v>222</v>
      </c>
      <c r="D585" s="2" t="s">
        <v>832</v>
      </c>
      <c r="E585" s="39">
        <f>'BPA Score'!J511</f>
        <v>4.25</v>
      </c>
      <c r="F585" s="2">
        <f>'Need Score'!B12</f>
        <v>6</v>
      </c>
      <c r="G585" s="2">
        <v>5</v>
      </c>
      <c r="H585" s="15">
        <f>((E585*Best_Player_Available)+(F585*Position_Need)+(G587*Colts_Fit))*10</f>
        <v>45.74999999999999</v>
      </c>
    </row>
    <row r="586" spans="1:8" ht="12.75">
      <c r="A586" s="47">
        <v>585</v>
      </c>
      <c r="B586" s="2" t="s">
        <v>524</v>
      </c>
      <c r="C586" s="2" t="s">
        <v>226</v>
      </c>
      <c r="D586" s="2" t="s">
        <v>830</v>
      </c>
      <c r="E586" s="39">
        <f>'BPA Score'!J496</f>
        <v>4.19</v>
      </c>
      <c r="F586" s="2">
        <f>'Need Score'!B14</f>
        <v>7</v>
      </c>
      <c r="G586" s="2">
        <v>5</v>
      </c>
      <c r="H586" s="15">
        <f>((E586*Best_Player_Available)+(F586*Position_Need)+(G588*Colts_Fit))*10</f>
        <v>46.33000000000001</v>
      </c>
    </row>
    <row r="587" spans="1:8" ht="12.75">
      <c r="A587" s="47">
        <v>586</v>
      </c>
      <c r="B587" s="2" t="s">
        <v>765</v>
      </c>
      <c r="C587" s="2" t="s">
        <v>220</v>
      </c>
      <c r="D587" s="2" t="s">
        <v>916</v>
      </c>
      <c r="E587" s="39">
        <f>'BPA Score'!J188</f>
        <v>4.27</v>
      </c>
      <c r="F587" s="2">
        <f>'Need Score'!B4</f>
        <v>4</v>
      </c>
      <c r="G587" s="2">
        <v>5</v>
      </c>
      <c r="H587" s="15">
        <f>((E587*Best_Player_Available)+(F587*Position_Need)+(G589*Colts_Fit))*10</f>
        <v>43.88999999999999</v>
      </c>
    </row>
    <row r="588" spans="1:8" ht="12.75">
      <c r="A588" s="47">
        <v>587</v>
      </c>
      <c r="B588" s="2" t="s">
        <v>523</v>
      </c>
      <c r="C588" s="2" t="s">
        <v>290</v>
      </c>
      <c r="D588" s="2" t="s">
        <v>832</v>
      </c>
      <c r="E588" s="39">
        <f>'BPA Score'!J703</f>
        <v>4.2</v>
      </c>
      <c r="F588" s="2">
        <f>'Need Score'!B12</f>
        <v>6</v>
      </c>
      <c r="G588" s="2">
        <v>5</v>
      </c>
      <c r="H588" s="15">
        <f>((E588*Best_Player_Available)+(F588*Position_Need)+(G590*Colts_Fit))*10</f>
        <v>45.4</v>
      </c>
    </row>
    <row r="589" spans="1:8" ht="12.75">
      <c r="A589" s="47">
        <v>588</v>
      </c>
      <c r="B589" s="2" t="s">
        <v>656</v>
      </c>
      <c r="C589" s="2" t="s">
        <v>411</v>
      </c>
      <c r="D589" s="2" t="s">
        <v>830</v>
      </c>
      <c r="E589" s="39">
        <f>'BPA Score'!J361</f>
        <v>4.12</v>
      </c>
      <c r="F589" s="2">
        <f>'Need Score'!B14</f>
        <v>7</v>
      </c>
      <c r="G589" s="2">
        <v>5</v>
      </c>
      <c r="H589" s="15">
        <f>((E589*Best_Player_Available)+(F589*Position_Need)+(G591*Colts_Fit))*10</f>
        <v>45.839999999999996</v>
      </c>
    </row>
    <row r="590" spans="1:8" ht="12.75">
      <c r="A590" s="47">
        <v>589</v>
      </c>
      <c r="B590" s="2" t="s">
        <v>959</v>
      </c>
      <c r="C590" s="2" t="s">
        <v>227</v>
      </c>
      <c r="D590" s="2" t="s">
        <v>829</v>
      </c>
      <c r="E590" s="39">
        <f>'BPA Score'!J28</f>
        <v>4.17</v>
      </c>
      <c r="F590" s="2">
        <f>'Need Score'!B7</f>
        <v>9</v>
      </c>
      <c r="G590" s="2">
        <v>5</v>
      </c>
      <c r="H590" s="15">
        <f>((E590*Best_Player_Available)+(F590*Position_Need)+(G592*Colts_Fit))*10</f>
        <v>48.18999999999999</v>
      </c>
    </row>
    <row r="591" spans="1:8" ht="12.75">
      <c r="A591" s="47">
        <v>590</v>
      </c>
      <c r="B591" s="2" t="s">
        <v>656</v>
      </c>
      <c r="C591" s="2" t="s">
        <v>228</v>
      </c>
      <c r="D591" s="2" t="s">
        <v>828</v>
      </c>
      <c r="E591" s="39">
        <f>'BPA Score'!J530</f>
        <v>4.16</v>
      </c>
      <c r="F591" s="2">
        <f>'Need Score'!B5</f>
        <v>5</v>
      </c>
      <c r="G591" s="2">
        <v>5</v>
      </c>
      <c r="H591" s="15">
        <f>((E591*Best_Player_Available)+(F591*Position_Need)+(G593*Colts_Fit))*10</f>
        <v>44.12</v>
      </c>
    </row>
    <row r="592" spans="1:8" ht="12.75">
      <c r="A592" s="47">
        <v>591</v>
      </c>
      <c r="B592" s="2" t="s">
        <v>927</v>
      </c>
      <c r="C592" s="2" t="s">
        <v>867</v>
      </c>
      <c r="D592" s="2" t="s">
        <v>833</v>
      </c>
      <c r="E592" s="39">
        <f>'BPA Score'!J160</f>
        <v>4.21</v>
      </c>
      <c r="F592" s="2">
        <f>'Need Score'!B9</f>
        <v>8</v>
      </c>
      <c r="G592" s="2">
        <v>5</v>
      </c>
      <c r="H592" s="15">
        <f>((E592*Best_Player_Available)+(F592*Position_Need)+(G594*Colts_Fit))*10</f>
        <v>47.47</v>
      </c>
    </row>
    <row r="593" spans="1:8" ht="12.75">
      <c r="A593" s="47">
        <v>592</v>
      </c>
      <c r="B593" s="2" t="s">
        <v>725</v>
      </c>
      <c r="C593" s="2" t="s">
        <v>781</v>
      </c>
      <c r="D593" s="2" t="s">
        <v>836</v>
      </c>
      <c r="E593" s="39">
        <f>'BPA Score'!J602</f>
        <v>4.37</v>
      </c>
      <c r="F593" s="2">
        <f>'Need Score'!B10</f>
        <v>3</v>
      </c>
      <c r="G593" s="2">
        <v>5</v>
      </c>
      <c r="H593" s="15">
        <f>((E593*Best_Player_Available)+(F593*Position_Need)+(G595*Colts_Fit))*10</f>
        <v>43.59</v>
      </c>
    </row>
    <row r="594" spans="1:8" ht="12.75">
      <c r="A594" s="47">
        <v>593</v>
      </c>
      <c r="B594" s="2" t="s">
        <v>730</v>
      </c>
      <c r="C594" s="2" t="s">
        <v>210</v>
      </c>
      <c r="D594" s="2" t="s">
        <v>839</v>
      </c>
      <c r="E594" s="39">
        <f>'BPA Score'!J662</f>
        <v>4.42</v>
      </c>
      <c r="F594" s="2">
        <f>'Need Score'!B8</f>
        <v>1</v>
      </c>
      <c r="G594" s="2">
        <v>5</v>
      </c>
      <c r="H594" s="15">
        <f>((E594*Best_Player_Available)+(F594*Position_Need)+(G596*Colts_Fit))*10</f>
        <v>41.94</v>
      </c>
    </row>
    <row r="595" spans="1:8" ht="12.75">
      <c r="A595" s="47">
        <v>594</v>
      </c>
      <c r="B595" s="2" t="s">
        <v>723</v>
      </c>
      <c r="C595" s="2" t="s">
        <v>211</v>
      </c>
      <c r="D595" s="2" t="s">
        <v>840</v>
      </c>
      <c r="E595" s="39">
        <f>'BPA Score'!J387</f>
        <v>4.41</v>
      </c>
      <c r="F595" s="2">
        <f>'Need Score'!B11</f>
        <v>1</v>
      </c>
      <c r="G595" s="2">
        <v>5</v>
      </c>
      <c r="H595" s="15">
        <f>((E595*Best_Player_Available)+(F595*Position_Need)+(G597*Colts_Fit))*10</f>
        <v>41.86999999999999</v>
      </c>
    </row>
    <row r="596" spans="1:8" ht="12.75">
      <c r="A596" s="47">
        <v>595</v>
      </c>
      <c r="B596" s="2" t="s">
        <v>927</v>
      </c>
      <c r="C596" s="2" t="s">
        <v>225</v>
      </c>
      <c r="D596" s="2" t="s">
        <v>841</v>
      </c>
      <c r="E596" s="39">
        <f>'BPA Score'!J532</f>
        <v>4.22</v>
      </c>
      <c r="F596" s="2">
        <f>'Need Score'!B15</f>
        <v>5</v>
      </c>
      <c r="G596" s="2">
        <v>5</v>
      </c>
      <c r="H596" s="15">
        <f>((E596*Best_Player_Available)+(F596*Position_Need)+(G598*Colts_Fit))*10</f>
        <v>44.54</v>
      </c>
    </row>
    <row r="597" spans="1:8" ht="12.75">
      <c r="A597" s="47">
        <v>596</v>
      </c>
      <c r="B597" s="2" t="s">
        <v>968</v>
      </c>
      <c r="C597" s="2" t="s">
        <v>231</v>
      </c>
      <c r="D597" s="2" t="s">
        <v>829</v>
      </c>
      <c r="E597" s="39">
        <f>'BPA Score'!J629</f>
        <v>4.11</v>
      </c>
      <c r="F597" s="2">
        <f>'Need Score'!B7</f>
        <v>9</v>
      </c>
      <c r="G597" s="2">
        <v>5</v>
      </c>
      <c r="H597" s="15">
        <f>((E597*Best_Player_Available)+(F597*Position_Need)+(G599*Colts_Fit))*10</f>
        <v>47.77</v>
      </c>
    </row>
    <row r="598" spans="1:8" ht="12.75">
      <c r="A598" s="47">
        <v>597</v>
      </c>
      <c r="B598" s="2" t="s">
        <v>522</v>
      </c>
      <c r="C598" s="2" t="s">
        <v>221</v>
      </c>
      <c r="D598" s="2" t="s">
        <v>838</v>
      </c>
      <c r="E598" s="39">
        <f>'BPA Score'!J67</f>
        <v>4.26</v>
      </c>
      <c r="F598" s="2">
        <f>'Need Score'!B6</f>
        <v>3</v>
      </c>
      <c r="G598" s="2">
        <v>5</v>
      </c>
      <c r="H598" s="15">
        <f>((E598*Best_Player_Available)+(F598*Position_Need)+(G600*Colts_Fit))*10</f>
        <v>42.82</v>
      </c>
    </row>
    <row r="599" spans="1:8" ht="12.75">
      <c r="A599" s="47">
        <v>598</v>
      </c>
      <c r="B599" s="2" t="s">
        <v>986</v>
      </c>
      <c r="C599" s="2" t="s">
        <v>244</v>
      </c>
      <c r="D599" s="2" t="s">
        <v>307</v>
      </c>
      <c r="E599" s="39">
        <f>'BPA Score'!J175</f>
        <v>3.92</v>
      </c>
      <c r="F599" s="2">
        <f>'Need Score'!B17</f>
        <v>7</v>
      </c>
      <c r="G599" s="2">
        <v>5</v>
      </c>
      <c r="H599" s="15">
        <f>((E599*Best_Player_Available)+(F599*Position_Need)+(G601*Colts_Fit))*10</f>
        <v>44.44</v>
      </c>
    </row>
    <row r="600" spans="1:8" ht="12.75">
      <c r="A600" s="47">
        <v>599</v>
      </c>
      <c r="B600" s="2" t="s">
        <v>911</v>
      </c>
      <c r="C600" s="2" t="s">
        <v>218</v>
      </c>
      <c r="D600" s="2" t="s">
        <v>836</v>
      </c>
      <c r="E600" s="39">
        <f>'BPA Score'!J255</f>
        <v>4.3</v>
      </c>
      <c r="F600" s="2">
        <f>'Need Score'!B10</f>
        <v>3</v>
      </c>
      <c r="G600" s="2">
        <v>5</v>
      </c>
      <c r="H600" s="15">
        <f>((E600*Best_Player_Available)+(F600*Position_Need)+(G602*Colts_Fit))*10</f>
        <v>43.099999999999994</v>
      </c>
    </row>
    <row r="601" spans="1:8" ht="12.75">
      <c r="A601" s="47">
        <v>600</v>
      </c>
      <c r="B601" s="2" t="s">
        <v>734</v>
      </c>
      <c r="C601" s="2" t="s">
        <v>234</v>
      </c>
      <c r="D601" s="2" t="s">
        <v>831</v>
      </c>
      <c r="E601" s="39">
        <f>'BPA Score'!J699</f>
        <v>4.08</v>
      </c>
      <c r="F601" s="2">
        <f>'Need Score'!B12</f>
        <v>6</v>
      </c>
      <c r="G601" s="2">
        <v>5</v>
      </c>
      <c r="H601" s="15">
        <f>((E601*Best_Player_Available)+(F601*Position_Need)+(G603*Colts_Fit))*10</f>
        <v>44.559999999999995</v>
      </c>
    </row>
    <row r="602" spans="1:8" ht="12.75">
      <c r="A602" s="47">
        <v>601</v>
      </c>
      <c r="B602" s="2" t="s">
        <v>530</v>
      </c>
      <c r="C602" s="2" t="s">
        <v>387</v>
      </c>
      <c r="D602" s="2" t="s">
        <v>831</v>
      </c>
      <c r="E602" s="39">
        <f>'BPA Score'!J473</f>
        <v>3.96</v>
      </c>
      <c r="F602" s="2">
        <f>'Need Score'!B13</f>
        <v>10</v>
      </c>
      <c r="G602" s="2">
        <v>5</v>
      </c>
      <c r="H602" s="15">
        <f>((E602*Best_Player_Available)+(F602*Position_Need)+(G604*Colts_Fit))*10</f>
        <v>47.72</v>
      </c>
    </row>
    <row r="603" spans="1:8" ht="12.75">
      <c r="A603" s="47">
        <v>602</v>
      </c>
      <c r="B603" s="2" t="s">
        <v>525</v>
      </c>
      <c r="C603" s="2" t="s">
        <v>236</v>
      </c>
      <c r="D603" s="2" t="s">
        <v>829</v>
      </c>
      <c r="E603" s="39">
        <f>'BPA Score'!J673</f>
        <v>4.05</v>
      </c>
      <c r="F603" s="2">
        <f>'Need Score'!B7</f>
        <v>9</v>
      </c>
      <c r="G603" s="2">
        <v>5</v>
      </c>
      <c r="H603" s="15">
        <f>((E603*Best_Player_Available)+(F603*Position_Need)+(G605*Colts_Fit))*10</f>
        <v>47.349999999999994</v>
      </c>
    </row>
    <row r="604" spans="1:8" ht="12.75">
      <c r="A604" s="47">
        <v>603</v>
      </c>
      <c r="B604" s="2" t="s">
        <v>472</v>
      </c>
      <c r="C604" s="2" t="s">
        <v>232</v>
      </c>
      <c r="D604" s="2" t="s">
        <v>916</v>
      </c>
      <c r="E604" s="39">
        <f>'BPA Score'!J89</f>
        <v>4.1</v>
      </c>
      <c r="F604" s="2">
        <f>'Need Score'!B4</f>
        <v>4</v>
      </c>
      <c r="G604" s="2">
        <v>5</v>
      </c>
      <c r="H604" s="15">
        <f>((E604*Best_Player_Available)+(F604*Position_Need)+(G606*Colts_Fit))*10</f>
        <v>42.699999999999996</v>
      </c>
    </row>
    <row r="605" spans="1:8" ht="12.75">
      <c r="A605" s="47">
        <v>604</v>
      </c>
      <c r="B605" s="2" t="s">
        <v>768</v>
      </c>
      <c r="C605" s="2" t="s">
        <v>237</v>
      </c>
      <c r="D605" s="2" t="s">
        <v>828</v>
      </c>
      <c r="E605" s="39">
        <f>'BPA Score'!J66</f>
        <v>4.04</v>
      </c>
      <c r="F605" s="2">
        <f>'Need Score'!B5</f>
        <v>5</v>
      </c>
      <c r="G605" s="2">
        <v>5</v>
      </c>
      <c r="H605" s="15">
        <f>((E605*Best_Player_Available)+(F605*Position_Need)+(G607*Colts_Fit))*10</f>
        <v>43.279999999999994</v>
      </c>
    </row>
    <row r="606" spans="1:8" ht="12.75">
      <c r="A606" s="47">
        <v>605</v>
      </c>
      <c r="B606" s="2" t="s">
        <v>499</v>
      </c>
      <c r="C606" s="2" t="s">
        <v>238</v>
      </c>
      <c r="D606" s="2" t="s">
        <v>832</v>
      </c>
      <c r="E606" s="39">
        <f>'BPA Score'!J142</f>
        <v>4.03</v>
      </c>
      <c r="F606" s="2">
        <f>'Need Score'!B12</f>
        <v>6</v>
      </c>
      <c r="G606" s="2">
        <v>5</v>
      </c>
      <c r="H606" s="15">
        <f>((E606*Best_Player_Available)+(F606*Position_Need)+(G608*Colts_Fit))*10</f>
        <v>44.21</v>
      </c>
    </row>
    <row r="607" spans="1:8" ht="12.75">
      <c r="A607" s="47">
        <v>606</v>
      </c>
      <c r="B607" s="2" t="s">
        <v>529</v>
      </c>
      <c r="C607" s="2" t="s">
        <v>240</v>
      </c>
      <c r="D607" s="2" t="s">
        <v>830</v>
      </c>
      <c r="E607" s="39">
        <f>'BPA Score'!J187</f>
        <v>3.97</v>
      </c>
      <c r="F607" s="2">
        <f>'Need Score'!B14</f>
        <v>7</v>
      </c>
      <c r="G607" s="2">
        <v>5</v>
      </c>
      <c r="H607" s="15">
        <f>((E607*Best_Player_Available)+(F607*Position_Need)+(G609*Colts_Fit))*10</f>
        <v>44.79</v>
      </c>
    </row>
    <row r="608" spans="1:8" ht="12.75">
      <c r="A608" s="47">
        <v>607</v>
      </c>
      <c r="B608" s="2" t="s">
        <v>852</v>
      </c>
      <c r="C608" s="2" t="s">
        <v>219</v>
      </c>
      <c r="D608" s="2" t="s">
        <v>840</v>
      </c>
      <c r="E608" s="39">
        <f>'BPA Score'!J407</f>
        <v>4.29</v>
      </c>
      <c r="F608" s="2">
        <f>'Need Score'!B11</f>
        <v>1</v>
      </c>
      <c r="G608" s="2">
        <v>5</v>
      </c>
      <c r="H608" s="15">
        <f>((E608*Best_Player_Available)+(F608*Position_Need)+(G610*Colts_Fit))*10</f>
        <v>41.03</v>
      </c>
    </row>
    <row r="609" spans="1:8" ht="12.75">
      <c r="A609" s="47">
        <v>608</v>
      </c>
      <c r="B609" s="2" t="s">
        <v>925</v>
      </c>
      <c r="C609" s="2" t="s">
        <v>991</v>
      </c>
      <c r="D609" s="2" t="s">
        <v>829</v>
      </c>
      <c r="E609" s="39">
        <f>'BPA Score'!J739</f>
        <v>3.99</v>
      </c>
      <c r="F609" s="2">
        <f>'Need Score'!B7</f>
        <v>9</v>
      </c>
      <c r="G609" s="2">
        <v>5</v>
      </c>
      <c r="H609" s="15">
        <f>((E609*Best_Player_Available)+(F609*Position_Need)+(G611*Colts_Fit))*10</f>
        <v>46.92999999999999</v>
      </c>
    </row>
    <row r="610" spans="1:8" ht="12.75">
      <c r="A610" s="47">
        <v>609</v>
      </c>
      <c r="B610" s="2" t="s">
        <v>526</v>
      </c>
      <c r="C610" s="2" t="s">
        <v>233</v>
      </c>
      <c r="D610" s="2" t="s">
        <v>841</v>
      </c>
      <c r="E610" s="39">
        <f>'BPA Score'!J166</f>
        <v>4.09</v>
      </c>
      <c r="F610" s="2">
        <f>'Need Score'!B15</f>
        <v>5</v>
      </c>
      <c r="G610" s="2">
        <v>5</v>
      </c>
      <c r="H610" s="15">
        <f>((E610*Best_Player_Available)+(F610*Position_Need)+(G612*Colts_Fit))*10</f>
        <v>43.629999999999995</v>
      </c>
    </row>
    <row r="611" spans="1:8" ht="12.75">
      <c r="A611" s="47">
        <v>610</v>
      </c>
      <c r="B611" s="2" t="s">
        <v>687</v>
      </c>
      <c r="C611" s="2" t="s">
        <v>223</v>
      </c>
      <c r="D611" s="2" t="s">
        <v>833</v>
      </c>
      <c r="E611" s="39">
        <f>'BPA Score'!J178</f>
        <v>4.02</v>
      </c>
      <c r="F611" s="2">
        <f>'Need Score'!B9</f>
        <v>8</v>
      </c>
      <c r="G611" s="2">
        <v>5</v>
      </c>
      <c r="H611" s="15">
        <f>((E611*Best_Player_Available)+(F611*Position_Need)+(G613*Colts_Fit))*10</f>
        <v>46.14</v>
      </c>
    </row>
    <row r="612" spans="1:8" ht="12.75">
      <c r="A612" s="47">
        <v>611</v>
      </c>
      <c r="B612" s="2" t="s">
        <v>878</v>
      </c>
      <c r="C612" s="2" t="s">
        <v>248</v>
      </c>
      <c r="D612" s="2" t="s">
        <v>830</v>
      </c>
      <c r="E612" s="39">
        <f>'BPA Score'!J293</f>
        <v>3.88</v>
      </c>
      <c r="F612" s="2">
        <f>'Need Score'!B14</f>
        <v>7</v>
      </c>
      <c r="G612" s="2">
        <v>5</v>
      </c>
      <c r="H612" s="15">
        <f>((E612*Best_Player_Available)+(F612*Position_Need)+(G614*Colts_Fit))*10</f>
        <v>44.160000000000004</v>
      </c>
    </row>
    <row r="613" spans="1:8" ht="12.75">
      <c r="A613" s="47">
        <v>612</v>
      </c>
      <c r="B613" s="2" t="s">
        <v>528</v>
      </c>
      <c r="C613" s="2" t="s">
        <v>599</v>
      </c>
      <c r="D613" s="2" t="s">
        <v>916</v>
      </c>
      <c r="E613" s="39">
        <f>'BPA Score'!J433</f>
        <v>3.98</v>
      </c>
      <c r="F613" s="2">
        <f>'Need Score'!B4</f>
        <v>4</v>
      </c>
      <c r="G613" s="2">
        <v>5</v>
      </c>
      <c r="H613" s="15">
        <f>((E613*Best_Player_Available)+(F613*Position_Need)+(G615*Colts_Fit))*10</f>
        <v>41.86</v>
      </c>
    </row>
    <row r="614" spans="1:8" ht="12.75">
      <c r="A614" s="47">
        <v>613</v>
      </c>
      <c r="B614" s="2" t="s">
        <v>535</v>
      </c>
      <c r="C614" s="2" t="s">
        <v>253</v>
      </c>
      <c r="D614" s="2" t="s">
        <v>831</v>
      </c>
      <c r="E614" s="39">
        <f>'BPA Score'!J292</f>
        <v>3.81</v>
      </c>
      <c r="F614" s="2">
        <f>'Need Score'!B13</f>
        <v>10</v>
      </c>
      <c r="G614" s="2">
        <v>5</v>
      </c>
      <c r="H614" s="15">
        <f>((E614*Best_Player_Available)+(F614*Position_Need)+(G616*Colts_Fit))*10</f>
        <v>46.67</v>
      </c>
    </row>
    <row r="615" spans="1:8" ht="12.75">
      <c r="A615" s="47">
        <v>614</v>
      </c>
      <c r="B615" s="2" t="s">
        <v>765</v>
      </c>
      <c r="C615" s="2" t="s">
        <v>239</v>
      </c>
      <c r="D615" s="2" t="s">
        <v>838</v>
      </c>
      <c r="E615" s="39">
        <f>'BPA Score'!J118</f>
        <v>4.01</v>
      </c>
      <c r="F615" s="2">
        <f>'Need Score'!B6</f>
        <v>3</v>
      </c>
      <c r="G615" s="2">
        <v>5</v>
      </c>
      <c r="H615" s="15">
        <f>((E615*Best_Player_Available)+(F615*Position_Need)+(G617*Colts_Fit))*10</f>
        <v>41.06999999999999</v>
      </c>
    </row>
    <row r="616" spans="1:8" ht="12.75">
      <c r="A616" s="47">
        <v>615</v>
      </c>
      <c r="B616" s="2" t="s">
        <v>843</v>
      </c>
      <c r="C616" s="2" t="s">
        <v>600</v>
      </c>
      <c r="D616" s="2" t="s">
        <v>840</v>
      </c>
      <c r="E616" s="39">
        <f>'BPA Score'!J398</f>
        <v>4.18</v>
      </c>
      <c r="F616" s="2">
        <f>'Need Score'!B11</f>
        <v>1</v>
      </c>
      <c r="G616" s="2">
        <v>5</v>
      </c>
      <c r="H616" s="15">
        <f>((E616*Best_Player_Available)+(F616*Position_Need)+(G618*Colts_Fit))*10</f>
        <v>40.26</v>
      </c>
    </row>
    <row r="617" spans="1:8" ht="12.75">
      <c r="A617" s="47">
        <v>616</v>
      </c>
      <c r="B617" s="2" t="s">
        <v>463</v>
      </c>
      <c r="C617" s="2" t="s">
        <v>242</v>
      </c>
      <c r="D617" s="2" t="s">
        <v>837</v>
      </c>
      <c r="E617" s="39">
        <f>'BPA Score'!J183</f>
        <v>3.94</v>
      </c>
      <c r="F617" s="2">
        <f>'Need Score'!B3</f>
        <v>4</v>
      </c>
      <c r="G617" s="2">
        <v>5</v>
      </c>
      <c r="H617" s="15">
        <f>((E617*Best_Player_Available)+(F617*Position_Need)+(G619*Colts_Fit))*10</f>
        <v>41.58</v>
      </c>
    </row>
    <row r="618" spans="1:8" ht="12.75">
      <c r="A618" s="47">
        <v>617</v>
      </c>
      <c r="B618" s="2" t="s">
        <v>740</v>
      </c>
      <c r="C618" s="2" t="s">
        <v>249</v>
      </c>
      <c r="D618" s="2" t="s">
        <v>832</v>
      </c>
      <c r="E618" s="39">
        <f>'BPA Score'!J668</f>
        <v>3.87</v>
      </c>
      <c r="F618" s="2">
        <f>'Need Score'!B12</f>
        <v>6</v>
      </c>
      <c r="G618" s="2">
        <v>5</v>
      </c>
      <c r="H618" s="15">
        <f>((E618*Best_Player_Available)+(F618*Position_Need)+(G620*Colts_Fit))*10</f>
        <v>43.09</v>
      </c>
    </row>
    <row r="619" spans="1:8" ht="12.75">
      <c r="A619" s="47">
        <v>618</v>
      </c>
      <c r="B619" s="2" t="s">
        <v>525</v>
      </c>
      <c r="C619" s="2" t="s">
        <v>991</v>
      </c>
      <c r="D619" s="2" t="s">
        <v>839</v>
      </c>
      <c r="E619" s="39">
        <f>'BPA Score'!J730</f>
        <v>4.14</v>
      </c>
      <c r="F619" s="2">
        <f>'Need Score'!B8</f>
        <v>1</v>
      </c>
      <c r="G619" s="2">
        <v>5</v>
      </c>
      <c r="H619" s="15">
        <f>((E619*Best_Player_Available)+(F619*Position_Need)+(G621*Colts_Fit))*10</f>
        <v>39.98</v>
      </c>
    </row>
    <row r="620" spans="1:8" ht="12.75">
      <c r="A620" s="47">
        <v>619</v>
      </c>
      <c r="B620" s="2" t="s">
        <v>848</v>
      </c>
      <c r="C620" s="2" t="s">
        <v>327</v>
      </c>
      <c r="D620" s="2" t="s">
        <v>829</v>
      </c>
      <c r="E620" s="39">
        <f>'BPA Score'!J577</f>
        <v>3.86</v>
      </c>
      <c r="F620" s="2">
        <f>'Need Score'!B7</f>
        <v>9</v>
      </c>
      <c r="G620" s="2">
        <v>5</v>
      </c>
      <c r="H620" s="15">
        <f>((E620*Best_Player_Available)+(F620*Position_Need)+(G622*Colts_Fit))*10</f>
        <v>46.02</v>
      </c>
    </row>
    <row r="621" spans="1:8" ht="12.75">
      <c r="A621" s="47">
        <v>620</v>
      </c>
      <c r="B621" s="2" t="s">
        <v>489</v>
      </c>
      <c r="C621" s="2" t="s">
        <v>230</v>
      </c>
      <c r="D621" s="2" t="s">
        <v>842</v>
      </c>
      <c r="E621" s="39">
        <f>'BPA Score'!J167</f>
        <v>4.13</v>
      </c>
      <c r="F621" s="2">
        <f>'Need Score'!B16</f>
        <v>1</v>
      </c>
      <c r="G621" s="2">
        <v>5</v>
      </c>
      <c r="H621" s="15">
        <f>((E621*Best_Player_Available)+(F621*Position_Need)+(G623*Colts_Fit))*10</f>
        <v>39.91</v>
      </c>
    </row>
    <row r="622" spans="1:8" ht="12.75">
      <c r="A622" s="47">
        <v>621</v>
      </c>
      <c r="B622" s="2" t="s">
        <v>765</v>
      </c>
      <c r="C622" s="2" t="s">
        <v>250</v>
      </c>
      <c r="D622" s="2" t="s">
        <v>828</v>
      </c>
      <c r="E622" s="39">
        <f>'BPA Score'!J171</f>
        <v>3.85</v>
      </c>
      <c r="F622" s="2">
        <f>'Need Score'!B5</f>
        <v>5</v>
      </c>
      <c r="G622" s="2">
        <v>5</v>
      </c>
      <c r="H622" s="15">
        <f>((E622*Best_Player_Available)+(F622*Position_Need)+(G624*Colts_Fit))*10</f>
        <v>45.949999999999996</v>
      </c>
    </row>
    <row r="623" spans="1:8" ht="12.75">
      <c r="A623" s="47">
        <v>622</v>
      </c>
      <c r="B623" s="2" t="s">
        <v>912</v>
      </c>
      <c r="C623" s="2" t="s">
        <v>235</v>
      </c>
      <c r="D623" s="2" t="s">
        <v>1009</v>
      </c>
      <c r="E623" s="39">
        <f>'BPA Score'!J492</f>
        <v>4.06</v>
      </c>
      <c r="F623" s="2">
        <f>'Need Score'!B18</f>
        <v>2</v>
      </c>
      <c r="G623" s="2">
        <v>5</v>
      </c>
      <c r="H623" s="15">
        <f>((E623*Best_Player_Available)+(F623*Position_Need)+(G625*Colts_Fit))*10</f>
        <v>40.42</v>
      </c>
    </row>
    <row r="624" spans="1:8" ht="12.75">
      <c r="A624" s="47">
        <v>623</v>
      </c>
      <c r="B624" s="2" t="s">
        <v>533</v>
      </c>
      <c r="C624" s="2" t="s">
        <v>247</v>
      </c>
      <c r="D624" s="2" t="s">
        <v>833</v>
      </c>
      <c r="E624" s="39">
        <f>'BPA Score'!J750</f>
        <v>3.89</v>
      </c>
      <c r="F624" s="2">
        <f>'Need Score'!B9</f>
        <v>8</v>
      </c>
      <c r="G624" s="2">
        <v>7</v>
      </c>
      <c r="H624" s="15">
        <f>((E624*Best_Player_Available)+(F624*Position_Need)+(G626*Colts_Fit))*10</f>
        <v>45.23</v>
      </c>
    </row>
    <row r="625" spans="1:8" ht="12.75">
      <c r="A625" s="47">
        <v>624</v>
      </c>
      <c r="B625" s="2" t="s">
        <v>921</v>
      </c>
      <c r="C625" s="2" t="s">
        <v>252</v>
      </c>
      <c r="D625" s="2" t="s">
        <v>829</v>
      </c>
      <c r="E625" s="39">
        <f>'BPA Score'!J552</f>
        <v>3.82</v>
      </c>
      <c r="F625" s="2">
        <f>'Need Score'!B7</f>
        <v>9</v>
      </c>
      <c r="G625" s="2">
        <v>5</v>
      </c>
      <c r="H625" s="15">
        <f>((E625*Best_Player_Available)+(F625*Position_Need)+(G627*Colts_Fit))*10</f>
        <v>45.739999999999995</v>
      </c>
    </row>
    <row r="626" spans="1:8" ht="12.75">
      <c r="A626" s="47">
        <v>625</v>
      </c>
      <c r="B626" s="2" t="s">
        <v>984</v>
      </c>
      <c r="C626" s="2" t="s">
        <v>246</v>
      </c>
      <c r="D626" s="2" t="s">
        <v>841</v>
      </c>
      <c r="E626" s="39">
        <f>'BPA Score'!J390</f>
        <v>3.9</v>
      </c>
      <c r="F626" s="2">
        <f>'Need Score'!B15</f>
        <v>5</v>
      </c>
      <c r="G626" s="2">
        <v>5</v>
      </c>
      <c r="H626" s="15">
        <f>((E626*Best_Player_Available)+(F626*Position_Need)+(G628*Colts_Fit))*10</f>
        <v>42.300000000000004</v>
      </c>
    </row>
    <row r="627" spans="1:8" ht="12.75">
      <c r="A627" s="47">
        <v>626</v>
      </c>
      <c r="B627" s="2" t="s">
        <v>940</v>
      </c>
      <c r="C627" s="2" t="s">
        <v>251</v>
      </c>
      <c r="D627" s="2" t="s">
        <v>916</v>
      </c>
      <c r="E627" s="39">
        <f>'BPA Score'!J251</f>
        <v>3.83</v>
      </c>
      <c r="F627" s="2">
        <f>'Need Score'!B4</f>
        <v>4</v>
      </c>
      <c r="G627" s="2">
        <v>5</v>
      </c>
      <c r="H627" s="15">
        <f>((E627*Best_Player_Available)+(F627*Position_Need)+(G629*Colts_Fit))*10</f>
        <v>40.809999999999995</v>
      </c>
    </row>
    <row r="628" spans="1:8" ht="12.75">
      <c r="A628" s="47">
        <v>627</v>
      </c>
      <c r="B628" s="2" t="s">
        <v>540</v>
      </c>
      <c r="C628" s="2" t="s">
        <v>908</v>
      </c>
      <c r="D628" s="2" t="s">
        <v>830</v>
      </c>
      <c r="E628" s="39">
        <f>'BPA Score'!J94</f>
        <v>3.72</v>
      </c>
      <c r="F628" s="2">
        <f>'Need Score'!B14</f>
        <v>7</v>
      </c>
      <c r="G628" s="2">
        <v>5</v>
      </c>
      <c r="H628" s="15">
        <f>((E628*Best_Player_Available)+(F628*Position_Need)+(G630*Colts_Fit))*10</f>
        <v>43.040000000000006</v>
      </c>
    </row>
    <row r="629" spans="1:8" ht="12.75">
      <c r="A629" s="47">
        <v>628</v>
      </c>
      <c r="B629" s="2" t="s">
        <v>537</v>
      </c>
      <c r="C629" s="2" t="s">
        <v>255</v>
      </c>
      <c r="D629" s="2" t="s">
        <v>829</v>
      </c>
      <c r="E629" s="39">
        <f>'BPA Score'!J172</f>
        <v>3.77</v>
      </c>
      <c r="F629" s="2">
        <f>'Need Score'!B7</f>
        <v>9</v>
      </c>
      <c r="G629" s="2">
        <v>5</v>
      </c>
      <c r="H629" s="15">
        <f>((E629*Best_Player_Available)+(F629*Position_Need)+(G631*Colts_Fit))*10</f>
        <v>45.39</v>
      </c>
    </row>
    <row r="630" spans="1:8" ht="12.75">
      <c r="A630" s="47">
        <v>629</v>
      </c>
      <c r="B630" s="2" t="s">
        <v>800</v>
      </c>
      <c r="C630" s="2" t="s">
        <v>872</v>
      </c>
      <c r="D630" s="2" t="s">
        <v>828</v>
      </c>
      <c r="E630" s="39">
        <f>'BPA Score'!J69</f>
        <v>3.75</v>
      </c>
      <c r="F630" s="2">
        <f>'Need Score'!B5</f>
        <v>5</v>
      </c>
      <c r="G630" s="2">
        <v>5</v>
      </c>
      <c r="H630" s="15">
        <f>((E630*Best_Player_Available)+(F630*Position_Need)+(G632*Colts_Fit))*10</f>
        <v>41.25</v>
      </c>
    </row>
    <row r="631" spans="1:8" ht="12.75">
      <c r="A631" s="47">
        <v>630</v>
      </c>
      <c r="B631" s="2" t="s">
        <v>546</v>
      </c>
      <c r="C631" s="2" t="s">
        <v>263</v>
      </c>
      <c r="D631" s="2" t="s">
        <v>831</v>
      </c>
      <c r="E631" s="39">
        <f>'BPA Score'!J181</f>
        <v>3.64</v>
      </c>
      <c r="F631" s="2">
        <f>'Need Score'!B13</f>
        <v>10</v>
      </c>
      <c r="G631" s="2">
        <v>5</v>
      </c>
      <c r="H631" s="15">
        <f>((E631*Best_Player_Available)+(F631*Position_Need)+(G633*Colts_Fit))*10</f>
        <v>45.480000000000004</v>
      </c>
    </row>
    <row r="632" spans="1:8" ht="12.75">
      <c r="A632" s="47">
        <v>631</v>
      </c>
      <c r="B632" s="2" t="s">
        <v>984</v>
      </c>
      <c r="C632" s="2" t="s">
        <v>241</v>
      </c>
      <c r="D632" s="2" t="s">
        <v>836</v>
      </c>
      <c r="E632" s="39">
        <f>'BPA Score'!J464</f>
        <v>3.95</v>
      </c>
      <c r="F632" s="2">
        <f>'Need Score'!B10</f>
        <v>3</v>
      </c>
      <c r="G632" s="2">
        <v>5</v>
      </c>
      <c r="H632" s="15">
        <f>((E632*Best_Player_Available)+(F632*Position_Need)+(G634*Colts_Fit))*10</f>
        <v>40.650000000000006</v>
      </c>
    </row>
    <row r="633" spans="1:8" ht="12.75">
      <c r="A633" s="47">
        <v>632</v>
      </c>
      <c r="B633" s="2" t="s">
        <v>539</v>
      </c>
      <c r="C633" s="2" t="s">
        <v>256</v>
      </c>
      <c r="D633" s="2" t="s">
        <v>829</v>
      </c>
      <c r="E633" s="39">
        <f>'BPA Score'!J295</f>
        <v>3.73</v>
      </c>
      <c r="F633" s="2">
        <f>'Need Score'!B7</f>
        <v>9</v>
      </c>
      <c r="G633" s="2">
        <v>5</v>
      </c>
      <c r="H633" s="15">
        <f>((E633*Best_Player_Available)+(F633*Position_Need)+(G635*Colts_Fit))*10</f>
        <v>45.10999999999999</v>
      </c>
    </row>
    <row r="634" spans="1:8" ht="12.75">
      <c r="A634" s="47">
        <v>633</v>
      </c>
      <c r="B634" s="2" t="s">
        <v>527</v>
      </c>
      <c r="C634" s="2" t="s">
        <v>891</v>
      </c>
      <c r="D634" s="2" t="s">
        <v>840</v>
      </c>
      <c r="E634" s="39">
        <f>'BPA Score'!J340</f>
        <v>4</v>
      </c>
      <c r="F634" s="2">
        <f>'Need Score'!B11</f>
        <v>1</v>
      </c>
      <c r="G634" s="2">
        <v>5</v>
      </c>
      <c r="H634" s="15">
        <f>((E634*Best_Player_Available)+(F634*Position_Need)+(G636*Colts_Fit))*10</f>
        <v>39</v>
      </c>
    </row>
    <row r="635" spans="1:8" ht="12.75">
      <c r="A635" s="47">
        <v>634</v>
      </c>
      <c r="B635" s="2" t="s">
        <v>538</v>
      </c>
      <c r="C635" s="2" t="s">
        <v>629</v>
      </c>
      <c r="D635" s="2" t="s">
        <v>837</v>
      </c>
      <c r="E635" s="39">
        <f>'BPA Score'!J263</f>
        <v>3.74</v>
      </c>
      <c r="F635" s="2">
        <f>'Need Score'!B3</f>
        <v>4</v>
      </c>
      <c r="G635" s="2">
        <v>5</v>
      </c>
      <c r="H635" s="15">
        <f>((E635*Best_Player_Available)+(F635*Position_Need)+(G637*Colts_Fit))*10</f>
        <v>40.18</v>
      </c>
    </row>
    <row r="636" spans="1:8" ht="12.75">
      <c r="A636" s="47">
        <v>635</v>
      </c>
      <c r="B636" s="2" t="s">
        <v>911</v>
      </c>
      <c r="C636" s="2" t="s">
        <v>264</v>
      </c>
      <c r="D636" s="2" t="s">
        <v>830</v>
      </c>
      <c r="E636" s="39">
        <f>'BPA Score'!J635</f>
        <v>3.63</v>
      </c>
      <c r="F636" s="2">
        <f>'Need Score'!B14</f>
        <v>7</v>
      </c>
      <c r="G636" s="2">
        <v>5</v>
      </c>
      <c r="H636" s="15">
        <f>((E636*Best_Player_Available)+(F636*Position_Need)+(G638*Colts_Fit))*10</f>
        <v>42.41</v>
      </c>
    </row>
    <row r="637" spans="1:8" ht="12.75">
      <c r="A637" s="47">
        <v>636</v>
      </c>
      <c r="B637" s="2" t="s">
        <v>543</v>
      </c>
      <c r="C637" s="2" t="s">
        <v>319</v>
      </c>
      <c r="D637" s="2" t="s">
        <v>832</v>
      </c>
      <c r="E637" s="39">
        <f>'BPA Score'!J228</f>
        <v>3.68</v>
      </c>
      <c r="F637" s="2">
        <f>'Need Score'!B12</f>
        <v>6</v>
      </c>
      <c r="G637" s="2">
        <v>5</v>
      </c>
      <c r="H637" s="15">
        <f>((E637*Best_Player_Available)+(F637*Position_Need)+(G639*Colts_Fit))*10</f>
        <v>41.760000000000005</v>
      </c>
    </row>
    <row r="638" spans="1:8" ht="12.75">
      <c r="A638" s="47">
        <v>637</v>
      </c>
      <c r="B638" s="2" t="s">
        <v>547</v>
      </c>
      <c r="C638" s="2" t="s">
        <v>265</v>
      </c>
      <c r="D638" s="2" t="s">
        <v>830</v>
      </c>
      <c r="E638" s="39">
        <f>'BPA Score'!J327</f>
        <v>3.62</v>
      </c>
      <c r="F638" s="2">
        <f>'Need Score'!B14</f>
        <v>7</v>
      </c>
      <c r="G638" s="2">
        <v>5</v>
      </c>
      <c r="H638" s="15">
        <f>((E638*Best_Player_Available)+(F638*Position_Need)+(G640*Colts_Fit))*10</f>
        <v>42.34</v>
      </c>
    </row>
    <row r="639" spans="1:8" ht="12.75">
      <c r="A639" s="47">
        <v>638</v>
      </c>
      <c r="B639" s="2" t="s">
        <v>549</v>
      </c>
      <c r="C639" s="2" t="s">
        <v>268</v>
      </c>
      <c r="D639" s="2" t="s">
        <v>831</v>
      </c>
      <c r="E639" s="39">
        <f>'BPA Score'!J15</f>
        <v>3.56</v>
      </c>
      <c r="F639" s="2">
        <f>'Need Score'!B13</f>
        <v>10</v>
      </c>
      <c r="G639" s="2">
        <v>5</v>
      </c>
      <c r="H639" s="15">
        <f>((E639*Best_Player_Available)+(F639*Position_Need)+(G641*Colts_Fit))*10</f>
        <v>44.92</v>
      </c>
    </row>
    <row r="640" spans="1:8" ht="12.75">
      <c r="A640" s="47">
        <v>639</v>
      </c>
      <c r="B640" s="2" t="s">
        <v>531</v>
      </c>
      <c r="C640" s="2" t="s">
        <v>243</v>
      </c>
      <c r="D640" s="2" t="s">
        <v>840</v>
      </c>
      <c r="E640" s="39">
        <f>'BPA Score'!J316</f>
        <v>3.93</v>
      </c>
      <c r="F640" s="2">
        <f>'Need Score'!B11</f>
        <v>1</v>
      </c>
      <c r="G640" s="2">
        <v>5</v>
      </c>
      <c r="H640" s="15">
        <f>((E640*Best_Player_Available)+(F640*Position_Need)+(G642*Colts_Fit))*10</f>
        <v>38.51</v>
      </c>
    </row>
    <row r="641" spans="1:8" ht="12.75">
      <c r="A641" s="47">
        <v>640</v>
      </c>
      <c r="B641" s="2" t="s">
        <v>665</v>
      </c>
      <c r="C641" s="2" t="s">
        <v>636</v>
      </c>
      <c r="D641" s="2" t="s">
        <v>841</v>
      </c>
      <c r="E641" s="39">
        <f>'BPA Score'!J745</f>
        <v>3.76</v>
      </c>
      <c r="F641" s="2">
        <f>'Need Score'!B15</f>
        <v>5</v>
      </c>
      <c r="G641" s="2">
        <v>5</v>
      </c>
      <c r="H641" s="15">
        <f>((E641*Best_Player_Available)+(F641*Position_Need)+(G643*Colts_Fit))*10</f>
        <v>41.31999999999999</v>
      </c>
    </row>
    <row r="642" spans="1:8" ht="12.75">
      <c r="A642" s="47">
        <v>641</v>
      </c>
      <c r="B642" s="2" t="s">
        <v>992</v>
      </c>
      <c r="C642" s="2" t="s">
        <v>262</v>
      </c>
      <c r="D642" s="2" t="s">
        <v>829</v>
      </c>
      <c r="E642" s="39">
        <f>'BPA Score'!J61</f>
        <v>3.65</v>
      </c>
      <c r="F642" s="2">
        <f>'Need Score'!B7</f>
        <v>9</v>
      </c>
      <c r="G642" s="2">
        <v>5</v>
      </c>
      <c r="H642" s="15">
        <f>((E642*Best_Player_Available)+(F642*Position_Need)+(G644*Colts_Fit))*10</f>
        <v>44.55</v>
      </c>
    </row>
    <row r="643" spans="1:8" ht="12.75">
      <c r="A643" s="47">
        <v>642</v>
      </c>
      <c r="B643" s="2" t="s">
        <v>542</v>
      </c>
      <c r="C643" s="2" t="s">
        <v>259</v>
      </c>
      <c r="D643" s="2" t="s">
        <v>833</v>
      </c>
      <c r="E643" s="39">
        <f>'BPA Score'!J4</f>
        <v>3.69</v>
      </c>
      <c r="F643" s="2">
        <f>'Need Score'!B9</f>
        <v>8</v>
      </c>
      <c r="G643" s="2">
        <v>5</v>
      </c>
      <c r="H643" s="15">
        <f>((E643*Best_Player_Available)+(F643*Position_Need)+(G645*Colts_Fit))*10</f>
        <v>43.83</v>
      </c>
    </row>
    <row r="644" spans="1:8" ht="12.75">
      <c r="A644" s="47">
        <v>643</v>
      </c>
      <c r="B644" s="2" t="s">
        <v>553</v>
      </c>
      <c r="C644" s="2" t="s">
        <v>4</v>
      </c>
      <c r="D644" s="2" t="s">
        <v>307</v>
      </c>
      <c r="E644" s="39">
        <f>'BPA Score'!J426</f>
        <v>3.46</v>
      </c>
      <c r="F644" s="2">
        <f>'Need Score'!B17</f>
        <v>7</v>
      </c>
      <c r="G644" s="2">
        <v>5</v>
      </c>
      <c r="H644" s="15">
        <f>((E644*Best_Player_Available)+(F644*Position_Need)+(G646*Colts_Fit))*10</f>
        <v>41.22</v>
      </c>
    </row>
    <row r="645" spans="1:8" ht="12.75">
      <c r="A645" s="47">
        <v>644</v>
      </c>
      <c r="B645" s="2" t="s">
        <v>536</v>
      </c>
      <c r="C645" s="2" t="s">
        <v>254</v>
      </c>
      <c r="D645" s="2" t="s">
        <v>838</v>
      </c>
      <c r="E645" s="39">
        <f>'BPA Score'!J575</f>
        <v>3.78</v>
      </c>
      <c r="F645" s="2">
        <f>'Need Score'!B6</f>
        <v>3</v>
      </c>
      <c r="G645" s="2">
        <v>5</v>
      </c>
      <c r="H645" s="15">
        <f>((E645*Best_Player_Available)+(F645*Position_Need)+(G647*Colts_Fit))*10</f>
        <v>39.459999999999994</v>
      </c>
    </row>
    <row r="646" spans="1:8" ht="12.75">
      <c r="A646" s="47">
        <v>645</v>
      </c>
      <c r="B646" s="2" t="s">
        <v>545</v>
      </c>
      <c r="C646" s="2" t="s">
        <v>261</v>
      </c>
      <c r="D646" s="2" t="s">
        <v>916</v>
      </c>
      <c r="E646" s="39">
        <f>'BPA Score'!J154</f>
        <v>3.66</v>
      </c>
      <c r="F646" s="2">
        <f>'Need Score'!B4</f>
        <v>4</v>
      </c>
      <c r="G646" s="2">
        <v>5</v>
      </c>
      <c r="H646" s="15">
        <f>((E646*Best_Player_Available)+(F646*Position_Need)+(G648*Colts_Fit))*10</f>
        <v>39.62</v>
      </c>
    </row>
    <row r="647" spans="1:8" ht="12.75">
      <c r="A647" s="47">
        <v>646</v>
      </c>
      <c r="B647" s="2" t="s">
        <v>541</v>
      </c>
      <c r="C647" s="2" t="s">
        <v>257</v>
      </c>
      <c r="D647" s="2" t="s">
        <v>841</v>
      </c>
      <c r="E647" s="39">
        <f>'BPA Score'!J223</f>
        <v>3.71</v>
      </c>
      <c r="F647" s="2">
        <f>'Need Score'!B15</f>
        <v>5</v>
      </c>
      <c r="G647" s="2">
        <v>5</v>
      </c>
      <c r="H647" s="15">
        <f>((E647*Best_Player_Available)+(F647*Position_Need)+(G649*Colts_Fit))*10</f>
        <v>40.97</v>
      </c>
    </row>
    <row r="648" spans="1:8" ht="12.75">
      <c r="A648" s="47">
        <v>647</v>
      </c>
      <c r="B648" s="2" t="s">
        <v>856</v>
      </c>
      <c r="C648" s="2" t="s">
        <v>920</v>
      </c>
      <c r="D648" s="2" t="s">
        <v>829</v>
      </c>
      <c r="E648" s="39">
        <f>'BPA Score'!J592</f>
        <v>3.6</v>
      </c>
      <c r="F648" s="2">
        <f>'Need Score'!B7</f>
        <v>9</v>
      </c>
      <c r="G648" s="2">
        <v>5</v>
      </c>
      <c r="H648" s="15">
        <f>((E648*Best_Player_Available)+(F648*Position_Need)+(G650*Colts_Fit))*10</f>
        <v>44.2</v>
      </c>
    </row>
    <row r="649" spans="1:8" ht="12.75">
      <c r="A649" s="47">
        <v>648</v>
      </c>
      <c r="B649" s="2" t="s">
        <v>548</v>
      </c>
      <c r="C649" s="2" t="s">
        <v>266</v>
      </c>
      <c r="D649" s="2" t="s">
        <v>828</v>
      </c>
      <c r="E649" s="39">
        <f>'BPA Score'!J271</f>
        <v>3.59</v>
      </c>
      <c r="F649" s="2">
        <f>'Need Score'!B5</f>
        <v>5</v>
      </c>
      <c r="G649" s="2">
        <v>5</v>
      </c>
      <c r="H649" s="15">
        <f>((E649*Best_Player_Available)+(F649*Position_Need)+(G651*Colts_Fit))*10</f>
        <v>40.129999999999995</v>
      </c>
    </row>
    <row r="650" spans="1:8" ht="12.75">
      <c r="A650" s="47">
        <v>649</v>
      </c>
      <c r="B650" s="2" t="s">
        <v>534</v>
      </c>
      <c r="C650" s="2" t="s">
        <v>988</v>
      </c>
      <c r="D650" s="2" t="s">
        <v>840</v>
      </c>
      <c r="E650" s="39">
        <f>'BPA Score'!J693</f>
        <v>3.84</v>
      </c>
      <c r="F650" s="2">
        <f>'Need Score'!B11</f>
        <v>1</v>
      </c>
      <c r="G650" s="2">
        <v>5</v>
      </c>
      <c r="H650" s="15">
        <f>((E650*Best_Player_Available)+(F650*Position_Need)+(G652*Colts_Fit))*10</f>
        <v>37.879999999999995</v>
      </c>
    </row>
    <row r="651" spans="1:8" ht="12.75">
      <c r="A651" s="47">
        <v>650</v>
      </c>
      <c r="B651" s="2" t="s">
        <v>550</v>
      </c>
      <c r="C651" s="2" t="s">
        <v>269</v>
      </c>
      <c r="D651" s="2" t="s">
        <v>829</v>
      </c>
      <c r="E651" s="39">
        <f>'BPA Score'!J259</f>
        <v>3.54</v>
      </c>
      <c r="F651" s="2">
        <f>'Need Score'!B7</f>
        <v>9</v>
      </c>
      <c r="G651" s="2">
        <v>5</v>
      </c>
      <c r="H651" s="15">
        <f>((E651*Best_Player_Available)+(F651*Position_Need)+(G653*Colts_Fit))*10</f>
        <v>43.78</v>
      </c>
    </row>
    <row r="652" spans="1:8" ht="12.75">
      <c r="A652" s="47">
        <v>651</v>
      </c>
      <c r="B652" s="2" t="s">
        <v>725</v>
      </c>
      <c r="C652" s="2" t="s">
        <v>600</v>
      </c>
      <c r="D652" s="2" t="s">
        <v>833</v>
      </c>
      <c r="E652" s="39">
        <f>'BPA Score'!J399</f>
        <v>3.58</v>
      </c>
      <c r="F652" s="2">
        <f>'Need Score'!B9</f>
        <v>8</v>
      </c>
      <c r="G652" s="2">
        <v>5</v>
      </c>
      <c r="H652" s="15">
        <f>((E652*Best_Player_Available)+(F652*Position_Need)+(G654*Colts_Fit))*10</f>
        <v>43.06</v>
      </c>
    </row>
    <row r="653" spans="1:8" ht="12.75">
      <c r="A653" s="47">
        <v>652</v>
      </c>
      <c r="B653" s="2" t="s">
        <v>972</v>
      </c>
      <c r="C653" s="2" t="s">
        <v>301</v>
      </c>
      <c r="D653" s="2" t="s">
        <v>840</v>
      </c>
      <c r="E653" s="39">
        <f>'BPA Score'!J713</f>
        <v>3.79</v>
      </c>
      <c r="F653" s="2">
        <f>'Need Score'!B11</f>
        <v>1</v>
      </c>
      <c r="G653" s="2">
        <v>5</v>
      </c>
      <c r="H653" s="15">
        <f>((E653*Best_Player_Available)+(F653*Position_Need)+(G655*Colts_Fit))*10</f>
        <v>37.53</v>
      </c>
    </row>
    <row r="654" spans="1:8" ht="12.75">
      <c r="A654" s="47">
        <v>653</v>
      </c>
      <c r="B654" s="2" t="s">
        <v>728</v>
      </c>
      <c r="C654" s="2" t="s">
        <v>267</v>
      </c>
      <c r="D654" s="2" t="s">
        <v>916</v>
      </c>
      <c r="E654" s="39">
        <f>'BPA Score'!J430</f>
        <v>3.57</v>
      </c>
      <c r="F654" s="2">
        <f>'Need Score'!B4</f>
        <v>4</v>
      </c>
      <c r="G654" s="2">
        <v>5</v>
      </c>
      <c r="H654" s="15">
        <f>((E654*Best_Player_Available)+(F654*Position_Need)+(G656*Colts_Fit))*10</f>
        <v>38.989999999999995</v>
      </c>
    </row>
    <row r="655" spans="1:8" ht="12.75">
      <c r="A655" s="47">
        <v>654</v>
      </c>
      <c r="B655" s="2" t="s">
        <v>551</v>
      </c>
      <c r="C655" s="2" t="s">
        <v>272</v>
      </c>
      <c r="D655" s="2" t="s">
        <v>832</v>
      </c>
      <c r="E655" s="39">
        <f>'BPA Score'!J752</f>
        <v>3.51</v>
      </c>
      <c r="F655" s="2">
        <f>'Need Score'!B12</f>
        <v>6</v>
      </c>
      <c r="G655" s="2">
        <v>5</v>
      </c>
      <c r="H655" s="15">
        <f>((E655*Best_Player_Available)+(F655*Position_Need)+(G657*Colts_Fit))*10</f>
        <v>40.57000000000001</v>
      </c>
    </row>
    <row r="656" spans="1:8" ht="12.75">
      <c r="A656" s="47">
        <v>655</v>
      </c>
      <c r="B656" s="2" t="s">
        <v>725</v>
      </c>
      <c r="C656" s="2" t="s">
        <v>5</v>
      </c>
      <c r="D656" s="2" t="s">
        <v>830</v>
      </c>
      <c r="E656" s="39">
        <f>'BPA Score'!J634</f>
        <v>3.45</v>
      </c>
      <c r="F656" s="2">
        <f>'Need Score'!B14</f>
        <v>7</v>
      </c>
      <c r="G656" s="2">
        <v>5</v>
      </c>
      <c r="H656" s="15">
        <f>((E656*Best_Player_Available)+(F656*Position_Need)+(G658*Colts_Fit))*10</f>
        <v>41.150000000000006</v>
      </c>
    </row>
    <row r="657" spans="1:8" ht="12.75">
      <c r="A657" s="47">
        <v>656</v>
      </c>
      <c r="B657" s="2" t="s">
        <v>485</v>
      </c>
      <c r="C657" s="2" t="s">
        <v>273</v>
      </c>
      <c r="D657" s="2" t="s">
        <v>829</v>
      </c>
      <c r="E657" s="39">
        <f>'BPA Score'!J272</f>
        <v>3.5</v>
      </c>
      <c r="F657" s="2">
        <f>'Need Score'!B7</f>
        <v>9</v>
      </c>
      <c r="G657" s="2">
        <v>5</v>
      </c>
      <c r="H657" s="15">
        <f>((E657*Best_Player_Available)+(F657*Position_Need)+(G659*Colts_Fit))*10</f>
        <v>43.5</v>
      </c>
    </row>
    <row r="658" spans="1:8" ht="12.75">
      <c r="A658" s="47">
        <v>657</v>
      </c>
      <c r="B658" s="2" t="s">
        <v>552</v>
      </c>
      <c r="C658" s="2" t="s">
        <v>440</v>
      </c>
      <c r="D658" s="2" t="s">
        <v>832</v>
      </c>
      <c r="E658" s="39">
        <f>'BPA Score'!J144</f>
        <v>3.49</v>
      </c>
      <c r="F658" s="2">
        <f>'Need Score'!B12</f>
        <v>6</v>
      </c>
      <c r="G658" s="2">
        <v>5</v>
      </c>
      <c r="H658" s="15">
        <f>((E658*Best_Player_Available)+(F658*Position_Need)+(G660*Colts_Fit))*10</f>
        <v>40.43</v>
      </c>
    </row>
    <row r="659" spans="1:8" ht="12.75">
      <c r="A659" s="47">
        <v>658</v>
      </c>
      <c r="B659" s="2" t="s">
        <v>558</v>
      </c>
      <c r="C659" s="2" t="s">
        <v>895</v>
      </c>
      <c r="D659" s="2" t="s">
        <v>831</v>
      </c>
      <c r="E659" s="39">
        <f>'BPA Score'!J331</f>
        <v>3.38</v>
      </c>
      <c r="F659" s="2">
        <f>'Need Score'!B13</f>
        <v>10</v>
      </c>
      <c r="G659" s="2">
        <v>5</v>
      </c>
      <c r="H659" s="15">
        <f>((E659*Best_Player_Available)+(F659*Position_Need)+(G661*Colts_Fit))*10</f>
        <v>43.66</v>
      </c>
    </row>
    <row r="660" spans="1:8" ht="12.75">
      <c r="A660" s="47">
        <v>659</v>
      </c>
      <c r="B660" s="2" t="s">
        <v>541</v>
      </c>
      <c r="C660" s="2" t="s">
        <v>613</v>
      </c>
      <c r="D660" s="2" t="s">
        <v>829</v>
      </c>
      <c r="E660" s="39">
        <f>'BPA Score'!J284</f>
        <v>3.42</v>
      </c>
      <c r="F660" s="2">
        <f>'Need Score'!B7</f>
        <v>9</v>
      </c>
      <c r="G660" s="2">
        <v>5</v>
      </c>
      <c r="H660" s="15">
        <f>((E660*Best_Player_Available)+(F660*Position_Need)+(G662*Colts_Fit))*10</f>
        <v>42.94</v>
      </c>
    </row>
    <row r="661" spans="1:8" ht="12.75">
      <c r="A661" s="47">
        <v>660</v>
      </c>
      <c r="B661" s="2" t="s">
        <v>925</v>
      </c>
      <c r="C661" s="2" t="s">
        <v>258</v>
      </c>
      <c r="D661" s="2" t="s">
        <v>836</v>
      </c>
      <c r="E661" s="39">
        <f>'BPA Score'!J145</f>
        <v>3.7</v>
      </c>
      <c r="F661" s="2">
        <f>'Need Score'!B10</f>
        <v>3</v>
      </c>
      <c r="G661" s="2">
        <v>5</v>
      </c>
      <c r="H661" s="15">
        <f>((E661*Best_Player_Available)+(F661*Position_Need)+(G663*Colts_Fit))*10</f>
        <v>38.9</v>
      </c>
    </row>
    <row r="662" spans="1:8" ht="12.75">
      <c r="A662" s="47">
        <v>661</v>
      </c>
      <c r="B662" s="2" t="s">
        <v>556</v>
      </c>
      <c r="C662" s="2" t="s">
        <v>7</v>
      </c>
      <c r="D662" s="2" t="s">
        <v>828</v>
      </c>
      <c r="E662" s="39">
        <f>'BPA Score'!J510</f>
        <v>3.41</v>
      </c>
      <c r="F662" s="2">
        <f>'Need Score'!B5</f>
        <v>5</v>
      </c>
      <c r="G662" s="2">
        <v>5</v>
      </c>
      <c r="H662" s="15">
        <f>((E662*Best_Player_Available)+(F662*Position_Need)+(G664*Colts_Fit))*10</f>
        <v>38.87</v>
      </c>
    </row>
    <row r="663" spans="1:8" ht="12.75">
      <c r="A663" s="47">
        <v>662</v>
      </c>
      <c r="B663" s="2" t="s">
        <v>898</v>
      </c>
      <c r="C663" s="2" t="s">
        <v>274</v>
      </c>
      <c r="D663" s="2" t="s">
        <v>841</v>
      </c>
      <c r="E663" s="39">
        <f>'BPA Score'!J601</f>
        <v>3.48</v>
      </c>
      <c r="F663" s="2">
        <f>'Need Score'!B15</f>
        <v>5</v>
      </c>
      <c r="G663" s="2">
        <v>5</v>
      </c>
      <c r="H663" s="15">
        <f>((E663*Best_Player_Available)+(F663*Position_Need)+(G665*Colts_Fit))*10</f>
        <v>39.36</v>
      </c>
    </row>
    <row r="664" spans="1:8" ht="12.75">
      <c r="A664" s="47">
        <v>663</v>
      </c>
      <c r="B664" s="2" t="s">
        <v>927</v>
      </c>
      <c r="C664" s="2" t="s">
        <v>16</v>
      </c>
      <c r="D664" s="2" t="s">
        <v>831</v>
      </c>
      <c r="E664" s="39">
        <f>'BPA Score'!J508</f>
        <v>3.26</v>
      </c>
      <c r="F664" s="2">
        <f>'Need Score'!B13</f>
        <v>10</v>
      </c>
      <c r="G664" s="2">
        <v>5</v>
      </c>
      <c r="H664" s="15">
        <f>((E664*Best_Player_Available)+(F664*Position_Need)+(G666*Colts_Fit))*10</f>
        <v>42.82</v>
      </c>
    </row>
    <row r="665" spans="1:8" ht="12.75">
      <c r="A665" s="47">
        <v>664</v>
      </c>
      <c r="B665" s="2" t="s">
        <v>911</v>
      </c>
      <c r="C665" s="2" t="s">
        <v>9</v>
      </c>
      <c r="D665" s="2" t="s">
        <v>828</v>
      </c>
      <c r="E665" s="39">
        <f>'BPA Score'!J620</f>
        <v>3.36</v>
      </c>
      <c r="F665" s="2">
        <f>'Need Score'!B5</f>
        <v>5</v>
      </c>
      <c r="G665" s="2">
        <v>5</v>
      </c>
      <c r="H665" s="15">
        <f>((E665*Best_Player_Available)+(F665*Position_Need)+(G667*Colts_Fit))*10</f>
        <v>38.519999999999996</v>
      </c>
    </row>
    <row r="666" spans="1:8" ht="12.75">
      <c r="A666" s="47">
        <v>665</v>
      </c>
      <c r="B666" s="2" t="s">
        <v>845</v>
      </c>
      <c r="C666" s="2" t="s">
        <v>905</v>
      </c>
      <c r="D666" s="2" t="s">
        <v>829</v>
      </c>
      <c r="E666" s="39">
        <f>'BPA Score'!J197</f>
        <v>3.35</v>
      </c>
      <c r="F666" s="2">
        <f>'Need Score'!B7</f>
        <v>9</v>
      </c>
      <c r="G666" s="2">
        <v>5</v>
      </c>
      <c r="H666" s="15">
        <f>((E666*Best_Player_Available)+(F666*Position_Need)+(G668*Colts_Fit))*10</f>
        <v>42.44999999999999</v>
      </c>
    </row>
    <row r="667" spans="1:8" ht="12.75">
      <c r="A667" s="47">
        <v>666</v>
      </c>
      <c r="B667" s="2" t="s">
        <v>848</v>
      </c>
      <c r="C667" s="2" t="s">
        <v>8</v>
      </c>
      <c r="D667" s="2" t="s">
        <v>916</v>
      </c>
      <c r="E667" s="39">
        <f>'BPA Score'!J681</f>
        <v>3.4</v>
      </c>
      <c r="F667" s="2">
        <f>'Need Score'!B4</f>
        <v>4</v>
      </c>
      <c r="G667" s="2">
        <v>5</v>
      </c>
      <c r="H667" s="15">
        <f>((E667*Best_Player_Available)+(F667*Position_Need)+(G669*Colts_Fit))*10</f>
        <v>37.8</v>
      </c>
    </row>
    <row r="668" spans="1:8" ht="12.75">
      <c r="A668" s="47">
        <v>667</v>
      </c>
      <c r="B668" s="2" t="s">
        <v>562</v>
      </c>
      <c r="C668" s="2" t="s">
        <v>13</v>
      </c>
      <c r="D668" s="2" t="s">
        <v>830</v>
      </c>
      <c r="E668" s="39">
        <f>'BPA Score'!J751</f>
        <v>3.29</v>
      </c>
      <c r="F668" s="2">
        <f>'Need Score'!B14</f>
        <v>7</v>
      </c>
      <c r="G668" s="2">
        <v>5</v>
      </c>
      <c r="H668" s="15">
        <f>((E668*Best_Player_Available)+(F668*Position_Need)+(G670*Colts_Fit))*10</f>
        <v>40.03</v>
      </c>
    </row>
    <row r="669" spans="1:8" ht="12.75">
      <c r="A669" s="47">
        <v>668</v>
      </c>
      <c r="B669" s="2" t="s">
        <v>878</v>
      </c>
      <c r="C669" s="2" t="s">
        <v>81</v>
      </c>
      <c r="D669" s="2" t="s">
        <v>840</v>
      </c>
      <c r="E669" s="39">
        <f>'BPA Score'!J650</f>
        <v>3.61</v>
      </c>
      <c r="F669" s="2">
        <f>'Need Score'!B11</f>
        <v>1</v>
      </c>
      <c r="G669" s="2">
        <v>5</v>
      </c>
      <c r="H669" s="15">
        <f>((E669*Best_Player_Available)+(F669*Position_Need)+(G671*Colts_Fit))*10</f>
        <v>40.27</v>
      </c>
    </row>
    <row r="670" spans="1:8" ht="12.75">
      <c r="A670" s="47">
        <v>669</v>
      </c>
      <c r="B670" s="2" t="s">
        <v>557</v>
      </c>
      <c r="C670" s="2" t="s">
        <v>864</v>
      </c>
      <c r="D670" s="2" t="s">
        <v>833</v>
      </c>
      <c r="E670" s="39">
        <f>'BPA Score'!J417</f>
        <v>3.39</v>
      </c>
      <c r="F670" s="2">
        <f>'Need Score'!B9</f>
        <v>8</v>
      </c>
      <c r="G670" s="2">
        <v>5</v>
      </c>
      <c r="H670" s="15">
        <f>((E670*Best_Player_Available)+(F670*Position_Need)+(G672*Colts_Fit))*10</f>
        <v>41.730000000000004</v>
      </c>
    </row>
    <row r="671" spans="1:8" ht="12.75">
      <c r="A671" s="47">
        <v>670</v>
      </c>
      <c r="B671" s="2" t="s">
        <v>555</v>
      </c>
      <c r="C671" s="2" t="s">
        <v>387</v>
      </c>
      <c r="D671" s="2" t="s">
        <v>841</v>
      </c>
      <c r="E671" s="39">
        <f>'BPA Score'!J475</f>
        <v>3.43</v>
      </c>
      <c r="F671" s="2">
        <f>'Need Score'!B15</f>
        <v>5</v>
      </c>
      <c r="G671" s="2">
        <v>7</v>
      </c>
      <c r="H671" s="15">
        <f>((E671*Best_Player_Available)+(F671*Position_Need)+(G673*Colts_Fit))*10</f>
        <v>39.01</v>
      </c>
    </row>
    <row r="672" spans="1:8" ht="12.75">
      <c r="A672" s="47">
        <v>671</v>
      </c>
      <c r="B672" s="2" t="s">
        <v>1012</v>
      </c>
      <c r="C672" s="2" t="s">
        <v>14</v>
      </c>
      <c r="D672" s="2" t="s">
        <v>832</v>
      </c>
      <c r="E672" s="39">
        <f>'BPA Score'!J563</f>
        <v>3.28</v>
      </c>
      <c r="F672" s="2">
        <f>'Need Score'!B12</f>
        <v>6</v>
      </c>
      <c r="G672" s="2">
        <v>5</v>
      </c>
      <c r="H672" s="15">
        <f>((E672*Best_Player_Available)+(F672*Position_Need)+(G674*Colts_Fit))*10</f>
        <v>38.96</v>
      </c>
    </row>
    <row r="673" spans="1:8" ht="12.75">
      <c r="A673" s="47">
        <v>672</v>
      </c>
      <c r="B673" s="2" t="s">
        <v>656</v>
      </c>
      <c r="C673" s="2" t="s">
        <v>301</v>
      </c>
      <c r="D673" s="2" t="s">
        <v>837</v>
      </c>
      <c r="E673" s="39">
        <f>'BPA Score'!J711</f>
        <v>3.33</v>
      </c>
      <c r="F673" s="2">
        <f>'Need Score'!B3</f>
        <v>4</v>
      </c>
      <c r="G673" s="2">
        <v>5</v>
      </c>
      <c r="H673" s="15">
        <f>((E673*Best_Player_Available)+(F673*Position_Need)+(G675*Colts_Fit))*10</f>
        <v>37.31</v>
      </c>
    </row>
    <row r="674" spans="1:8" ht="12.75">
      <c r="A674" s="47">
        <v>673</v>
      </c>
      <c r="B674" s="2" t="s">
        <v>563</v>
      </c>
      <c r="C674" s="2" t="s">
        <v>15</v>
      </c>
      <c r="D674" s="2" t="s">
        <v>829</v>
      </c>
      <c r="E674" s="39">
        <f>'BPA Score'!J257</f>
        <v>3.27</v>
      </c>
      <c r="F674" s="2">
        <f>'Need Score'!B7</f>
        <v>9</v>
      </c>
      <c r="G674" s="2">
        <v>5</v>
      </c>
      <c r="H674" s="15">
        <f>((E674*Best_Player_Available)+(F674*Position_Need)+(G676*Colts_Fit))*10</f>
        <v>41.89</v>
      </c>
    </row>
    <row r="675" spans="1:8" ht="12.75">
      <c r="A675" s="47">
        <v>674</v>
      </c>
      <c r="B675" s="2" t="s">
        <v>484</v>
      </c>
      <c r="C675" s="2" t="s">
        <v>25</v>
      </c>
      <c r="D675" s="2" t="s">
        <v>831</v>
      </c>
      <c r="E675" s="39">
        <f>'BPA Score'!J186</f>
        <v>3.16</v>
      </c>
      <c r="F675" s="2">
        <f>'Need Score'!B13</f>
        <v>10</v>
      </c>
      <c r="G675" s="2">
        <v>5</v>
      </c>
      <c r="H675" s="15">
        <f>((E675*Best_Player_Available)+(F675*Position_Need)+(G677*Colts_Fit))*10</f>
        <v>42.12</v>
      </c>
    </row>
    <row r="676" spans="1:8" ht="12.75">
      <c r="A676" s="47">
        <v>675</v>
      </c>
      <c r="B676" s="2" t="s">
        <v>762</v>
      </c>
      <c r="C676" s="2" t="s">
        <v>996</v>
      </c>
      <c r="D676" s="2" t="s">
        <v>841</v>
      </c>
      <c r="E676" s="39">
        <f>'BPA Score'!J245</f>
        <v>3.37</v>
      </c>
      <c r="F676" s="2">
        <f>'Need Score'!B15</f>
        <v>5</v>
      </c>
      <c r="G676" s="2">
        <v>5</v>
      </c>
      <c r="H676" s="15">
        <f>((E676*Best_Player_Available)+(F676*Position_Need)+(G678*Colts_Fit))*10</f>
        <v>38.59</v>
      </c>
    </row>
    <row r="677" spans="1:8" ht="12.75">
      <c r="A677" s="47">
        <v>676</v>
      </c>
      <c r="B677" s="2" t="s">
        <v>676</v>
      </c>
      <c r="C677" s="2" t="s">
        <v>270</v>
      </c>
      <c r="D677" s="2" t="s">
        <v>839</v>
      </c>
      <c r="E677" s="39">
        <f>'BPA Score'!J148</f>
        <v>3.53</v>
      </c>
      <c r="F677" s="2">
        <f>'Need Score'!B8</f>
        <v>1</v>
      </c>
      <c r="G677" s="2">
        <v>5</v>
      </c>
      <c r="H677" s="15">
        <f>((E677*Best_Player_Available)+(F677*Position_Need)+(G679*Colts_Fit))*10</f>
        <v>35.709999999999994</v>
      </c>
    </row>
    <row r="678" spans="1:8" ht="12.75">
      <c r="A678" s="47">
        <v>677</v>
      </c>
      <c r="B678" s="2" t="s">
        <v>765</v>
      </c>
      <c r="C678" s="2" t="s">
        <v>271</v>
      </c>
      <c r="D678" s="2" t="s">
        <v>840</v>
      </c>
      <c r="E678" s="39">
        <f>'BPA Score'!J367</f>
        <v>3.52</v>
      </c>
      <c r="F678" s="2">
        <f>'Need Score'!B11</f>
        <v>1</v>
      </c>
      <c r="G678" s="2">
        <v>5</v>
      </c>
      <c r="H678" s="15">
        <f>((E678*Best_Player_Available)+(F678*Position_Need)+(G680*Colts_Fit))*10</f>
        <v>35.64</v>
      </c>
    </row>
    <row r="679" spans="1:8" ht="12.75">
      <c r="A679" s="47">
        <v>678</v>
      </c>
      <c r="B679" s="2" t="s">
        <v>765</v>
      </c>
      <c r="C679" s="2" t="s">
        <v>17</v>
      </c>
      <c r="D679" s="2" t="s">
        <v>832</v>
      </c>
      <c r="E679" s="39">
        <f>'BPA Score'!J425</f>
        <v>3.24</v>
      </c>
      <c r="F679" s="2">
        <f>'Need Score'!B12</f>
        <v>6</v>
      </c>
      <c r="G679" s="2">
        <v>5</v>
      </c>
      <c r="H679" s="15">
        <f>((E679*Best_Player_Available)+(F679*Position_Need)+(G681*Colts_Fit))*10</f>
        <v>38.68</v>
      </c>
    </row>
    <row r="680" spans="1:8" ht="12.75">
      <c r="A680" s="47">
        <v>679</v>
      </c>
      <c r="B680" s="2" t="s">
        <v>554</v>
      </c>
      <c r="C680" s="2" t="s">
        <v>6</v>
      </c>
      <c r="D680" s="2" t="s">
        <v>836</v>
      </c>
      <c r="E680" s="39">
        <f>'BPA Score'!J424</f>
        <v>3.44</v>
      </c>
      <c r="F680" s="2">
        <f>'Need Score'!B10</f>
        <v>3</v>
      </c>
      <c r="G680" s="2">
        <v>5</v>
      </c>
      <c r="H680" s="15">
        <f>((E680*Best_Player_Available)+(F680*Position_Need)+(G682*Colts_Fit))*10</f>
        <v>37.08</v>
      </c>
    </row>
    <row r="681" spans="1:8" ht="12.75">
      <c r="A681" s="47">
        <v>680</v>
      </c>
      <c r="B681" s="2" t="s">
        <v>904</v>
      </c>
      <c r="C681" s="2" t="s">
        <v>20</v>
      </c>
      <c r="D681" s="2" t="s">
        <v>829</v>
      </c>
      <c r="E681" s="39">
        <f>'BPA Score'!J30</f>
        <v>3.21</v>
      </c>
      <c r="F681" s="2">
        <f>'Need Score'!B7</f>
        <v>9</v>
      </c>
      <c r="G681" s="2">
        <v>5</v>
      </c>
      <c r="H681" s="15">
        <f>((E681*Best_Player_Available)+(F681*Position_Need)+(G683*Colts_Fit))*10</f>
        <v>41.47</v>
      </c>
    </row>
    <row r="682" spans="1:8" ht="12.75">
      <c r="A682" s="47">
        <v>681</v>
      </c>
      <c r="B682" s="2" t="s">
        <v>567</v>
      </c>
      <c r="C682" s="2" t="s">
        <v>26</v>
      </c>
      <c r="D682" s="2" t="s">
        <v>830</v>
      </c>
      <c r="E682" s="39">
        <f>'BPA Score'!J24</f>
        <v>3.15</v>
      </c>
      <c r="F682" s="2">
        <f>'Need Score'!B14</f>
        <v>7</v>
      </c>
      <c r="G682" s="2">
        <v>5</v>
      </c>
      <c r="H682" s="15">
        <f>((E682*Best_Player_Available)+(F682*Position_Need)+(G684*Colts_Fit))*10</f>
        <v>39.05</v>
      </c>
    </row>
    <row r="683" spans="1:8" ht="12.75">
      <c r="A683" s="47">
        <v>682</v>
      </c>
      <c r="B683" s="2" t="s">
        <v>561</v>
      </c>
      <c r="C683" s="2" t="s">
        <v>223</v>
      </c>
      <c r="D683" s="2" t="s">
        <v>841</v>
      </c>
      <c r="E683" s="39">
        <f>'BPA Score'!J176</f>
        <v>3.31</v>
      </c>
      <c r="F683" s="2">
        <f>'Need Score'!B15</f>
        <v>5</v>
      </c>
      <c r="G683" s="2">
        <v>5</v>
      </c>
      <c r="H683" s="15">
        <f>((E683*Best_Player_Available)+(F683*Position_Need)+(G685*Colts_Fit))*10</f>
        <v>38.169999999999995</v>
      </c>
    </row>
    <row r="684" spans="1:8" ht="12.75">
      <c r="A684" s="47">
        <v>683</v>
      </c>
      <c r="B684" s="2" t="s">
        <v>902</v>
      </c>
      <c r="C684" s="2" t="s">
        <v>3</v>
      </c>
      <c r="D684" s="2" t="s">
        <v>842</v>
      </c>
      <c r="E684" s="39">
        <f>'BPA Score'!J366</f>
        <v>3.47</v>
      </c>
      <c r="F684" s="2">
        <f>'Need Score'!B16</f>
        <v>1</v>
      </c>
      <c r="G684" s="2">
        <v>5</v>
      </c>
      <c r="H684" s="15">
        <f>((E684*Best_Player_Available)+(F684*Position_Need)+(G686*Colts_Fit))*10</f>
        <v>35.29</v>
      </c>
    </row>
    <row r="685" spans="1:8" ht="12.75">
      <c r="A685" s="47">
        <v>684</v>
      </c>
      <c r="B685" s="2" t="s">
        <v>566</v>
      </c>
      <c r="C685" s="2" t="s">
        <v>22</v>
      </c>
      <c r="D685" s="2" t="s">
        <v>828</v>
      </c>
      <c r="E685" s="39">
        <f>'BPA Score'!J173</f>
        <v>3.19</v>
      </c>
      <c r="F685" s="2">
        <f>'Need Score'!B5</f>
        <v>5</v>
      </c>
      <c r="G685" s="2">
        <v>5</v>
      </c>
      <c r="H685" s="15">
        <f>((E685*Best_Player_Available)+(F685*Position_Need)+(G687*Colts_Fit))*10</f>
        <v>37.33</v>
      </c>
    </row>
    <row r="686" spans="1:8" ht="12.75">
      <c r="A686" s="47">
        <v>685</v>
      </c>
      <c r="B686" s="2" t="s">
        <v>571</v>
      </c>
      <c r="C686" s="2" t="s">
        <v>596</v>
      </c>
      <c r="D686" s="2" t="s">
        <v>831</v>
      </c>
      <c r="E686" s="39">
        <f>'BPA Score'!J441</f>
        <v>3.07</v>
      </c>
      <c r="F686" s="2">
        <f>'Need Score'!B13</f>
        <v>10</v>
      </c>
      <c r="G686" s="2">
        <v>5</v>
      </c>
      <c r="H686" s="15">
        <f>((E686*Best_Player_Available)+(F686*Position_Need)+(G688*Colts_Fit))*10</f>
        <v>41.489999999999995</v>
      </c>
    </row>
    <row r="687" spans="1:8" ht="12.75">
      <c r="A687" s="47">
        <v>686</v>
      </c>
      <c r="B687" s="2" t="s">
        <v>974</v>
      </c>
      <c r="C687" s="2" t="s">
        <v>21</v>
      </c>
      <c r="D687" s="2" t="s">
        <v>916</v>
      </c>
      <c r="E687" s="39">
        <f>'BPA Score'!J133</f>
        <v>3.2</v>
      </c>
      <c r="F687" s="2">
        <f>'Need Score'!B4</f>
        <v>4</v>
      </c>
      <c r="G687" s="2">
        <v>5</v>
      </c>
      <c r="H687" s="15">
        <f>((E687*Best_Player_Available)+(F687*Position_Need)+(G689*Colts_Fit))*10</f>
        <v>36.4</v>
      </c>
    </row>
    <row r="688" spans="1:8" ht="12.75">
      <c r="A688" s="47">
        <v>687</v>
      </c>
      <c r="B688" s="2" t="s">
        <v>530</v>
      </c>
      <c r="C688" s="2" t="s">
        <v>895</v>
      </c>
      <c r="D688" s="2" t="s">
        <v>829</v>
      </c>
      <c r="E688" s="39">
        <f>'BPA Score'!J329</f>
        <v>3.14</v>
      </c>
      <c r="F688" s="2">
        <f>'Need Score'!B7</f>
        <v>9</v>
      </c>
      <c r="G688" s="2">
        <v>5</v>
      </c>
      <c r="H688" s="15">
        <f>((E688*Best_Player_Available)+(F688*Position_Need)+(G690*Colts_Fit))*10</f>
        <v>40.98</v>
      </c>
    </row>
    <row r="689" spans="1:8" ht="12.75">
      <c r="A689" s="47">
        <v>688</v>
      </c>
      <c r="B689" s="2" t="s">
        <v>927</v>
      </c>
      <c r="C689" s="2" t="s">
        <v>23</v>
      </c>
      <c r="D689" s="2" t="s">
        <v>833</v>
      </c>
      <c r="E689" s="39">
        <f>'BPA Score'!J449</f>
        <v>3.18</v>
      </c>
      <c r="F689" s="2">
        <f>'Need Score'!B9</f>
        <v>8</v>
      </c>
      <c r="G689" s="2">
        <v>5</v>
      </c>
      <c r="H689" s="15">
        <f>((E689*Best_Player_Available)+(F689*Position_Need)+(G691*Colts_Fit))*10</f>
        <v>40.26</v>
      </c>
    </row>
    <row r="690" spans="1:8" ht="12.75">
      <c r="A690" s="47">
        <v>689</v>
      </c>
      <c r="B690" s="2" t="s">
        <v>888</v>
      </c>
      <c r="C690" s="2" t="s">
        <v>37</v>
      </c>
      <c r="D690" s="2" t="s">
        <v>307</v>
      </c>
      <c r="E690" s="39">
        <f>'BPA Score'!J365</f>
        <v>2.95</v>
      </c>
      <c r="F690" s="2">
        <f>'Need Score'!B17</f>
        <v>7</v>
      </c>
      <c r="G690" s="2">
        <v>5</v>
      </c>
      <c r="H690" s="15">
        <f>((E690*Best_Player_Available)+(F690*Position_Need)+(G692*Colts_Fit))*10</f>
        <v>37.65</v>
      </c>
    </row>
    <row r="691" spans="1:8" ht="12.75">
      <c r="A691" s="47">
        <v>690</v>
      </c>
      <c r="B691" s="2" t="s">
        <v>878</v>
      </c>
      <c r="C691" s="2" t="s">
        <v>30</v>
      </c>
      <c r="D691" s="2" t="s">
        <v>832</v>
      </c>
      <c r="E691" s="39">
        <f>'BPA Score'!J299</f>
        <v>3.09</v>
      </c>
      <c r="F691" s="2">
        <f>'Need Score'!B12</f>
        <v>6</v>
      </c>
      <c r="G691" s="2">
        <v>5</v>
      </c>
      <c r="H691" s="15">
        <f>((E691*Best_Player_Available)+(F691*Position_Need)+(G693*Colts_Fit))*10</f>
        <v>37.629999999999995</v>
      </c>
    </row>
    <row r="692" spans="1:8" ht="12.75">
      <c r="A692" s="47">
        <v>691</v>
      </c>
      <c r="B692" s="2" t="s">
        <v>564</v>
      </c>
      <c r="C692" s="2" t="s">
        <v>349</v>
      </c>
      <c r="D692" s="2" t="s">
        <v>838</v>
      </c>
      <c r="E692" s="39">
        <f>'BPA Score'!J627</f>
        <v>3.25</v>
      </c>
      <c r="F692" s="2">
        <f>'Need Score'!B6</f>
        <v>3</v>
      </c>
      <c r="G692" s="2">
        <v>5</v>
      </c>
      <c r="H692" s="15">
        <f>((E692*Best_Player_Available)+(F692*Position_Need)+(G694*Colts_Fit))*10</f>
        <v>35.75</v>
      </c>
    </row>
    <row r="693" spans="1:8" ht="12.75">
      <c r="A693" s="47">
        <v>692</v>
      </c>
      <c r="B693" s="2" t="s">
        <v>741</v>
      </c>
      <c r="C693" s="2" t="s">
        <v>982</v>
      </c>
      <c r="D693" s="2" t="s">
        <v>829</v>
      </c>
      <c r="E693" s="39">
        <f>'BPA Score'!J724</f>
        <v>3.08</v>
      </c>
      <c r="F693" s="2">
        <f>'Need Score'!B7</f>
        <v>9</v>
      </c>
      <c r="G693" s="2">
        <v>5</v>
      </c>
      <c r="H693" s="15">
        <f>((E693*Best_Player_Available)+(F693*Position_Need)+(G695*Colts_Fit))*10</f>
        <v>40.55999999999999</v>
      </c>
    </row>
    <row r="694" spans="1:8" ht="12.75">
      <c r="A694" s="47">
        <v>693</v>
      </c>
      <c r="B694" s="2" t="s">
        <v>559</v>
      </c>
      <c r="C694" s="2" t="s">
        <v>10</v>
      </c>
      <c r="D694" s="2" t="s">
        <v>840</v>
      </c>
      <c r="E694" s="39">
        <f>'BPA Score'!J19</f>
        <v>3.34</v>
      </c>
      <c r="F694" s="2">
        <f>'Need Score'!B11</f>
        <v>1</v>
      </c>
      <c r="G694" s="2">
        <v>5</v>
      </c>
      <c r="H694" s="15">
        <f>((E694*Best_Player_Available)+(F694*Position_Need)+(G696*Colts_Fit))*10</f>
        <v>34.379999999999995</v>
      </c>
    </row>
    <row r="695" spans="1:8" ht="12.75">
      <c r="A695" s="47">
        <v>694</v>
      </c>
      <c r="B695" s="2" t="s">
        <v>999</v>
      </c>
      <c r="C695" s="2" t="s">
        <v>24</v>
      </c>
      <c r="D695" s="2" t="s">
        <v>841</v>
      </c>
      <c r="E695" s="39">
        <f>'BPA Score'!J542</f>
        <v>3.17</v>
      </c>
      <c r="F695" s="2">
        <f>'Need Score'!B15</f>
        <v>5</v>
      </c>
      <c r="G695" s="2">
        <v>5</v>
      </c>
      <c r="H695" s="15">
        <f>((E695*Best_Player_Available)+(F695*Position_Need)+(G697*Colts_Fit))*10</f>
        <v>37.19</v>
      </c>
    </row>
    <row r="696" spans="1:8" ht="12.75">
      <c r="A696" s="47">
        <v>695</v>
      </c>
      <c r="B696" s="2" t="s">
        <v>709</v>
      </c>
      <c r="C696" s="2" t="s">
        <v>28</v>
      </c>
      <c r="D696" s="2" t="s">
        <v>916</v>
      </c>
      <c r="E696" s="39">
        <f>'BPA Score'!J749</f>
        <v>3.11</v>
      </c>
      <c r="F696" s="2">
        <f>'Need Score'!B4</f>
        <v>4</v>
      </c>
      <c r="G696" s="2">
        <v>5</v>
      </c>
      <c r="H696" s="15">
        <f>((E696*Best_Player_Available)+(F696*Position_Need)+(G698*Colts_Fit))*10</f>
        <v>35.769999999999996</v>
      </c>
    </row>
    <row r="697" spans="1:8" ht="12.75">
      <c r="A697" s="47">
        <v>696</v>
      </c>
      <c r="B697" s="2" t="s">
        <v>850</v>
      </c>
      <c r="C697" s="2" t="s">
        <v>32</v>
      </c>
      <c r="D697" s="2" t="s">
        <v>832</v>
      </c>
      <c r="E697" s="39">
        <f>'BPA Score'!J569</f>
        <v>3.05</v>
      </c>
      <c r="F697" s="2">
        <f>'Need Score'!B12</f>
        <v>6</v>
      </c>
      <c r="G697" s="2">
        <v>5</v>
      </c>
      <c r="H697" s="15">
        <f>((E697*Best_Player_Available)+(F697*Position_Need)+(G699*Colts_Fit))*10</f>
        <v>37.35</v>
      </c>
    </row>
    <row r="698" spans="1:8" ht="12.75">
      <c r="A698" s="47">
        <v>697</v>
      </c>
      <c r="B698" s="2" t="s">
        <v>576</v>
      </c>
      <c r="C698" s="2" t="s">
        <v>38</v>
      </c>
      <c r="D698" s="2" t="s">
        <v>831</v>
      </c>
      <c r="E698" s="39">
        <f>'BPA Score'!J215</f>
        <v>2.94</v>
      </c>
      <c r="F698" s="2">
        <f>'Need Score'!B13</f>
        <v>10</v>
      </c>
      <c r="G698" s="2">
        <v>5</v>
      </c>
      <c r="H698" s="15">
        <f>((E698*Best_Player_Available)+(F698*Position_Need)+(G700*Colts_Fit))*10</f>
        <v>40.58</v>
      </c>
    </row>
    <row r="699" spans="1:8" ht="12.75">
      <c r="A699" s="47">
        <v>698</v>
      </c>
      <c r="B699" s="2" t="s">
        <v>560</v>
      </c>
      <c r="C699" s="2" t="s">
        <v>11</v>
      </c>
      <c r="D699" s="2" t="s">
        <v>839</v>
      </c>
      <c r="E699" s="39">
        <f>'BPA Score'!J757</f>
        <v>3.32</v>
      </c>
      <c r="F699" s="2">
        <f>'Need Score'!B8</f>
        <v>1</v>
      </c>
      <c r="G699" s="2">
        <v>5</v>
      </c>
      <c r="H699" s="15">
        <f>((E699*Best_Player_Available)+(F699*Position_Need)+(G701*Colts_Fit))*10</f>
        <v>34.24</v>
      </c>
    </row>
    <row r="700" spans="1:8" ht="12.75">
      <c r="A700" s="47">
        <v>699</v>
      </c>
      <c r="B700" s="2" t="s">
        <v>572</v>
      </c>
      <c r="C700" s="2" t="s">
        <v>33</v>
      </c>
      <c r="D700" s="2" t="s">
        <v>828</v>
      </c>
      <c r="E700" s="39">
        <f>'BPA Score'!J20</f>
        <v>3.04</v>
      </c>
      <c r="F700" s="2">
        <f>'Need Score'!B5</f>
        <v>5</v>
      </c>
      <c r="G700" s="2">
        <v>5</v>
      </c>
      <c r="H700" s="15">
        <f>((E700*Best_Player_Available)+(F700*Position_Need)+(G702*Colts_Fit))*10</f>
        <v>36.279999999999994</v>
      </c>
    </row>
    <row r="701" spans="1:8" ht="12.75">
      <c r="A701" s="47">
        <v>700</v>
      </c>
      <c r="B701" s="2" t="s">
        <v>768</v>
      </c>
      <c r="C701" s="2" t="s">
        <v>867</v>
      </c>
      <c r="D701" s="2" t="s">
        <v>829</v>
      </c>
      <c r="E701" s="39">
        <f>'BPA Score'!J159</f>
        <v>3.03</v>
      </c>
      <c r="F701" s="2">
        <f>'Need Score'!B7</f>
        <v>9</v>
      </c>
      <c r="G701" s="2">
        <v>5</v>
      </c>
      <c r="H701" s="15">
        <f>((E701*Best_Player_Available)+(F701*Position_Need)+(G703*Colts_Fit))*10</f>
        <v>40.209999999999994</v>
      </c>
    </row>
    <row r="702" spans="1:8" ht="12.75">
      <c r="A702" s="47">
        <v>701</v>
      </c>
      <c r="B702" s="2" t="s">
        <v>577</v>
      </c>
      <c r="C702" s="2" t="s">
        <v>39</v>
      </c>
      <c r="D702" s="2" t="s">
        <v>831</v>
      </c>
      <c r="E702" s="39">
        <f>'BPA Score'!J303</f>
        <v>2.92</v>
      </c>
      <c r="F702" s="2">
        <f>'Need Score'!B13</f>
        <v>10</v>
      </c>
      <c r="G702" s="2">
        <v>5</v>
      </c>
      <c r="H702" s="15">
        <f>((E702*Best_Player_Available)+(F702*Position_Need)+(G704*Colts_Fit))*10</f>
        <v>40.440000000000005</v>
      </c>
    </row>
    <row r="703" spans="1:8" ht="12.75">
      <c r="A703" s="47">
        <v>702</v>
      </c>
      <c r="B703" s="2" t="s">
        <v>675</v>
      </c>
      <c r="C703" s="2" t="s">
        <v>12</v>
      </c>
      <c r="D703" s="2" t="s">
        <v>840</v>
      </c>
      <c r="E703" s="39">
        <f>'BPA Score'!J632</f>
        <v>3.3</v>
      </c>
      <c r="F703" s="2">
        <f>'Need Score'!B11</f>
        <v>1</v>
      </c>
      <c r="G703" s="2">
        <v>5</v>
      </c>
      <c r="H703" s="15">
        <f>((E703*Best_Player_Available)+(F703*Position_Need)+(G705*Colts_Fit))*10</f>
        <v>34.099999999999994</v>
      </c>
    </row>
    <row r="704" spans="1:8" ht="12.75">
      <c r="A704" s="47">
        <v>703</v>
      </c>
      <c r="B704" s="2" t="s">
        <v>723</v>
      </c>
      <c r="C704" s="2" t="s">
        <v>18</v>
      </c>
      <c r="D704" s="2" t="s">
        <v>836</v>
      </c>
      <c r="E704" s="39">
        <f>'BPA Score'!J242</f>
        <v>3.23</v>
      </c>
      <c r="F704" s="2">
        <f>'Need Score'!B10</f>
        <v>3</v>
      </c>
      <c r="G704" s="2">
        <v>5</v>
      </c>
      <c r="H704" s="15">
        <f>((E704*Best_Player_Available)+(F704*Position_Need)+(G706*Colts_Fit))*10</f>
        <v>35.61</v>
      </c>
    </row>
    <row r="705" spans="1:8" ht="12.75">
      <c r="A705" s="47">
        <v>704</v>
      </c>
      <c r="B705" s="2" t="s">
        <v>570</v>
      </c>
      <c r="C705" s="2" t="s">
        <v>29</v>
      </c>
      <c r="D705" s="2" t="s">
        <v>841</v>
      </c>
      <c r="E705" s="39">
        <f>'BPA Score'!J169</f>
        <v>3.1</v>
      </c>
      <c r="F705" s="2">
        <f>'Need Score'!B15</f>
        <v>5</v>
      </c>
      <c r="G705" s="2">
        <v>5</v>
      </c>
      <c r="H705" s="15">
        <f>((E705*Best_Player_Available)+(F705*Position_Need)+(G707*Colts_Fit))*10</f>
        <v>36.7</v>
      </c>
    </row>
    <row r="706" spans="1:8" ht="12.75">
      <c r="A706" s="47">
        <v>705</v>
      </c>
      <c r="B706" s="2" t="s">
        <v>483</v>
      </c>
      <c r="C706" s="2" t="s">
        <v>694</v>
      </c>
      <c r="D706" s="2" t="s">
        <v>829</v>
      </c>
      <c r="E706" s="39">
        <f>'BPA Score'!J619</f>
        <v>2.98</v>
      </c>
      <c r="F706" s="2">
        <f>'Need Score'!B7</f>
        <v>9</v>
      </c>
      <c r="G706" s="2">
        <v>5</v>
      </c>
      <c r="H706" s="15">
        <f>((E706*Best_Player_Available)+(F706*Position_Need)+(G708*Colts_Fit))*10</f>
        <v>39.86</v>
      </c>
    </row>
    <row r="707" spans="1:8" ht="12.75">
      <c r="A707" s="47">
        <v>706</v>
      </c>
      <c r="B707" s="2" t="s">
        <v>575</v>
      </c>
      <c r="C707" s="2" t="s">
        <v>36</v>
      </c>
      <c r="D707" s="2" t="s">
        <v>832</v>
      </c>
      <c r="E707" s="39">
        <f>'BPA Score'!J253</f>
        <v>2.97</v>
      </c>
      <c r="F707" s="2">
        <f>'Need Score'!B12</f>
        <v>6</v>
      </c>
      <c r="G707" s="2">
        <v>5</v>
      </c>
      <c r="H707" s="15">
        <f>((E707*Best_Player_Available)+(F707*Position_Need)+(G709*Colts_Fit))*10</f>
        <v>36.790000000000006</v>
      </c>
    </row>
    <row r="708" spans="1:8" ht="12.75">
      <c r="A708" s="47">
        <v>707</v>
      </c>
      <c r="B708" s="2" t="s">
        <v>814</v>
      </c>
      <c r="C708" s="2" t="s">
        <v>889</v>
      </c>
      <c r="D708" s="2" t="s">
        <v>833</v>
      </c>
      <c r="E708" s="39">
        <f>'BPA Score'!J719</f>
        <v>3.02</v>
      </c>
      <c r="F708" s="2">
        <f>'Need Score'!B9</f>
        <v>8</v>
      </c>
      <c r="G708" s="2">
        <v>5</v>
      </c>
      <c r="H708" s="15">
        <f>((E708*Best_Player_Available)+(F708*Position_Need)+(G710*Colts_Fit))*10</f>
        <v>39.14</v>
      </c>
    </row>
    <row r="709" spans="1:8" ht="12.75">
      <c r="A709" s="47">
        <v>708</v>
      </c>
      <c r="B709" s="2" t="s">
        <v>579</v>
      </c>
      <c r="C709" s="2" t="s">
        <v>44</v>
      </c>
      <c r="D709" s="2" t="s">
        <v>831</v>
      </c>
      <c r="E709" s="39">
        <f>'BPA Score'!J116</f>
        <v>2.85</v>
      </c>
      <c r="F709" s="2">
        <f>'Need Score'!B13</f>
        <v>10</v>
      </c>
      <c r="G709" s="2">
        <v>5</v>
      </c>
      <c r="H709" s="15">
        <f>((E709*Best_Player_Available)+(F709*Position_Need)+(G711*Colts_Fit))*10</f>
        <v>39.95</v>
      </c>
    </row>
    <row r="710" spans="1:8" ht="12.75">
      <c r="A710" s="47">
        <v>709</v>
      </c>
      <c r="B710" s="2" t="s">
        <v>565</v>
      </c>
      <c r="C710" s="2" t="s">
        <v>19</v>
      </c>
      <c r="D710" s="2" t="s">
        <v>842</v>
      </c>
      <c r="E710" s="39">
        <f>'BPA Score'!J600</f>
        <v>3.22</v>
      </c>
      <c r="F710" s="2">
        <f>'Need Score'!B16</f>
        <v>1</v>
      </c>
      <c r="G710" s="2">
        <v>5</v>
      </c>
      <c r="H710" s="15">
        <f>((E710*Best_Player_Available)+(F710*Position_Need)+(G712*Colts_Fit))*10</f>
        <v>33.54</v>
      </c>
    </row>
    <row r="711" spans="1:8" ht="12.75">
      <c r="A711" s="47">
        <v>710</v>
      </c>
      <c r="B711" s="2" t="s">
        <v>571</v>
      </c>
      <c r="C711" s="2" t="s">
        <v>1010</v>
      </c>
      <c r="D711" s="2" t="s">
        <v>830</v>
      </c>
      <c r="E711" s="39">
        <f>'BPA Score'!J583</f>
        <v>2.88</v>
      </c>
      <c r="F711" s="2">
        <f>'Need Score'!B14</f>
        <v>7</v>
      </c>
      <c r="G711" s="2">
        <v>5</v>
      </c>
      <c r="H711" s="15">
        <f>((E711*Best_Player_Available)+(F711*Position_Need)+(G713*Colts_Fit))*10</f>
        <v>37.160000000000004</v>
      </c>
    </row>
    <row r="712" spans="1:8" ht="12.75">
      <c r="A712" s="47">
        <v>711</v>
      </c>
      <c r="B712" s="2" t="s">
        <v>930</v>
      </c>
      <c r="C712" s="2" t="s">
        <v>867</v>
      </c>
      <c r="D712" s="2" t="s">
        <v>829</v>
      </c>
      <c r="E712" s="39">
        <f>'BPA Score'!J156</f>
        <v>2.93</v>
      </c>
      <c r="F712" s="2">
        <f>'Need Score'!B7</f>
        <v>9</v>
      </c>
      <c r="G712" s="2">
        <v>5</v>
      </c>
      <c r="H712" s="15">
        <f>((E712*Best_Player_Available)+(F712*Position_Need)+(G714*Colts_Fit))*10</f>
        <v>39.51</v>
      </c>
    </row>
    <row r="713" spans="1:8" ht="12.75">
      <c r="A713" s="47">
        <v>712</v>
      </c>
      <c r="B713" s="2" t="s">
        <v>568</v>
      </c>
      <c r="C713" s="2" t="s">
        <v>982</v>
      </c>
      <c r="D713" s="2" t="s">
        <v>1009</v>
      </c>
      <c r="E713" s="39">
        <f>'BPA Score'!J722</f>
        <v>3.13</v>
      </c>
      <c r="F713" s="2">
        <f>'Need Score'!B18</f>
        <v>2</v>
      </c>
      <c r="G713" s="2">
        <v>5</v>
      </c>
      <c r="H713" s="15">
        <f>((E713*Best_Player_Available)+(F713*Position_Need)+(G715*Colts_Fit))*10</f>
        <v>33.91</v>
      </c>
    </row>
    <row r="714" spans="1:8" ht="12.75">
      <c r="A714" s="47">
        <v>713</v>
      </c>
      <c r="B714" s="2" t="s">
        <v>694</v>
      </c>
      <c r="C714" s="2" t="s">
        <v>41</v>
      </c>
      <c r="D714" s="2" t="s">
        <v>828</v>
      </c>
      <c r="E714" s="39">
        <f>'BPA Score'!J86</f>
        <v>2.9</v>
      </c>
      <c r="F714" s="2">
        <f>'Need Score'!B5</f>
        <v>5</v>
      </c>
      <c r="G714" s="2">
        <v>5</v>
      </c>
      <c r="H714" s="15">
        <f>((E714*Best_Player_Available)+(F714*Position_Need)+(G716*Colts_Fit))*10</f>
        <v>35.3</v>
      </c>
    </row>
    <row r="715" spans="1:8" ht="12.75">
      <c r="A715" s="47">
        <v>714</v>
      </c>
      <c r="B715" s="2" t="s">
        <v>574</v>
      </c>
      <c r="C715" s="2" t="s">
        <v>34</v>
      </c>
      <c r="D715" s="2" t="s">
        <v>841</v>
      </c>
      <c r="E715" s="39">
        <f>'BPA Score'!J128</f>
        <v>3</v>
      </c>
      <c r="F715" s="2">
        <f>'Need Score'!B15</f>
        <v>5</v>
      </c>
      <c r="G715" s="2">
        <v>5</v>
      </c>
      <c r="H715" s="15">
        <f>((E715*Best_Player_Available)+(F715*Position_Need)+(G717*Colts_Fit))*10</f>
        <v>36</v>
      </c>
    </row>
    <row r="716" spans="1:8" ht="12.75">
      <c r="A716" s="47">
        <v>715</v>
      </c>
      <c r="B716" s="2" t="s">
        <v>848</v>
      </c>
      <c r="C716" s="2" t="s">
        <v>301</v>
      </c>
      <c r="D716" s="2" t="s">
        <v>829</v>
      </c>
      <c r="E716" s="39">
        <f>'BPA Score'!J714</f>
        <v>2.89</v>
      </c>
      <c r="F716" s="2">
        <f>'Need Score'!B7</f>
        <v>9</v>
      </c>
      <c r="G716" s="2">
        <v>5</v>
      </c>
      <c r="H716" s="15">
        <f>((E716*Best_Player_Available)+(F716*Position_Need)+(G718*Colts_Fit))*10</f>
        <v>39.230000000000004</v>
      </c>
    </row>
    <row r="717" spans="1:8" ht="12.75">
      <c r="A717" s="47">
        <v>716</v>
      </c>
      <c r="B717" s="2" t="s">
        <v>958</v>
      </c>
      <c r="C717" s="2" t="s">
        <v>43</v>
      </c>
      <c r="D717" s="2" t="s">
        <v>832</v>
      </c>
      <c r="E717" s="39">
        <f>'BPA Score'!J41</f>
        <v>2.86</v>
      </c>
      <c r="F717" s="2">
        <f>'Need Score'!B12</f>
        <v>6</v>
      </c>
      <c r="G717" s="2">
        <v>5</v>
      </c>
      <c r="H717" s="15">
        <f>((E717*Best_Player_Available)+(F717*Position_Need)+(G719*Colts_Fit))*10</f>
        <v>36.019999999999996</v>
      </c>
    </row>
    <row r="718" spans="1:8" ht="12.75">
      <c r="A718" s="47">
        <v>717</v>
      </c>
      <c r="B718" s="2" t="s">
        <v>968</v>
      </c>
      <c r="C718" s="2" t="s">
        <v>52</v>
      </c>
      <c r="D718" s="2" t="s">
        <v>831</v>
      </c>
      <c r="E718" s="39">
        <f>'BPA Score'!J379</f>
        <v>2.75</v>
      </c>
      <c r="F718" s="2">
        <f>'Need Score'!B13</f>
        <v>10</v>
      </c>
      <c r="G718" s="2">
        <v>5</v>
      </c>
      <c r="H718" s="15">
        <f>((E718*Best_Player_Available)+(F718*Position_Need)+(G720*Colts_Fit))*10</f>
        <v>39.25</v>
      </c>
    </row>
    <row r="719" spans="1:8" ht="12.75">
      <c r="A719" s="47">
        <v>718</v>
      </c>
      <c r="B719" s="2" t="s">
        <v>569</v>
      </c>
      <c r="C719" s="2" t="s">
        <v>27</v>
      </c>
      <c r="D719" s="2" t="s">
        <v>840</v>
      </c>
      <c r="E719" s="39">
        <f>'BPA Score'!J684</f>
        <v>3.12</v>
      </c>
      <c r="F719" s="2">
        <f>'Need Score'!B11</f>
        <v>1</v>
      </c>
      <c r="G719" s="2">
        <v>5</v>
      </c>
      <c r="H719" s="15">
        <f>((E719*Best_Player_Available)+(F719*Position_Need)+(G721*Colts_Fit))*10</f>
        <v>32.839999999999996</v>
      </c>
    </row>
    <row r="720" spans="1:8" ht="12.75">
      <c r="A720" s="47">
        <v>719</v>
      </c>
      <c r="B720" s="2" t="s">
        <v>856</v>
      </c>
      <c r="C720" s="2" t="s">
        <v>49</v>
      </c>
      <c r="D720" s="2" t="s">
        <v>830</v>
      </c>
      <c r="E720" s="39">
        <f>'BPA Score'!J288</f>
        <v>2.79</v>
      </c>
      <c r="F720" s="2">
        <f>'Need Score'!B14</f>
        <v>7</v>
      </c>
      <c r="G720" s="2">
        <v>5</v>
      </c>
      <c r="H720" s="15">
        <f>((E720*Best_Player_Available)+(F720*Position_Need)+(G722*Colts_Fit))*10</f>
        <v>36.53</v>
      </c>
    </row>
    <row r="721" spans="1:8" ht="12.75">
      <c r="A721" s="47">
        <v>720</v>
      </c>
      <c r="B721" s="2" t="s">
        <v>843</v>
      </c>
      <c r="C721" s="2" t="s">
        <v>45</v>
      </c>
      <c r="D721" s="2" t="s">
        <v>829</v>
      </c>
      <c r="E721" s="39">
        <f>'BPA Score'!J701</f>
        <v>2.84</v>
      </c>
      <c r="F721" s="2">
        <f>'Need Score'!B7</f>
        <v>9</v>
      </c>
      <c r="G721" s="2">
        <v>5</v>
      </c>
      <c r="H721" s="15">
        <f>((E721*Best_Player_Available)+(F721*Position_Need)+(G723*Colts_Fit))*10</f>
        <v>38.879999999999995</v>
      </c>
    </row>
    <row r="722" spans="1:8" ht="12.75">
      <c r="A722" s="47">
        <v>721</v>
      </c>
      <c r="B722" s="2" t="s">
        <v>580</v>
      </c>
      <c r="C722" s="2" t="s">
        <v>46</v>
      </c>
      <c r="D722" s="2" t="s">
        <v>832</v>
      </c>
      <c r="E722" s="39">
        <f>'BPA Score'!J698</f>
        <v>2.83</v>
      </c>
      <c r="F722" s="2">
        <f>'Need Score'!B12</f>
        <v>6</v>
      </c>
      <c r="G722" s="2">
        <v>5</v>
      </c>
      <c r="H722" s="15">
        <f>((E722*Best_Player_Available)+(F722*Position_Need)+(G724*Colts_Fit))*10</f>
        <v>35.81</v>
      </c>
    </row>
    <row r="723" spans="1:8" ht="12.75">
      <c r="A723" s="47">
        <v>722</v>
      </c>
      <c r="B723" s="2" t="s">
        <v>585</v>
      </c>
      <c r="C723" s="2" t="s">
        <v>278</v>
      </c>
      <c r="D723" s="2" t="s">
        <v>828</v>
      </c>
      <c r="E723" s="39">
        <f>'BPA Score'!J469</f>
        <v>2.74</v>
      </c>
      <c r="F723" s="2">
        <f>'Need Score'!B5</f>
        <v>5</v>
      </c>
      <c r="G723" s="2">
        <v>5</v>
      </c>
      <c r="H723" s="15">
        <f>((E723*Best_Player_Available)+(F723*Position_Need)+(G725*Colts_Fit))*10</f>
        <v>34.18</v>
      </c>
    </row>
    <row r="724" spans="1:8" ht="12.75">
      <c r="A724" s="47">
        <v>723</v>
      </c>
      <c r="B724" s="2" t="s">
        <v>582</v>
      </c>
      <c r="C724" s="2" t="s">
        <v>48</v>
      </c>
      <c r="D724" s="2" t="s">
        <v>829</v>
      </c>
      <c r="E724" s="39">
        <f>'BPA Score'!J112</f>
        <v>2.8</v>
      </c>
      <c r="F724" s="2">
        <f>'Need Score'!B7</f>
        <v>9</v>
      </c>
      <c r="G724" s="2">
        <v>5</v>
      </c>
      <c r="H724" s="15">
        <f>((E724*Best_Player_Available)+(F724*Position_Need)+(G726*Colts_Fit))*10</f>
        <v>38.6</v>
      </c>
    </row>
    <row r="725" spans="1:8" ht="12.75">
      <c r="A725" s="47">
        <v>724</v>
      </c>
      <c r="B725" s="2" t="s">
        <v>998</v>
      </c>
      <c r="C725" s="2" t="s">
        <v>967</v>
      </c>
      <c r="D725" s="2" t="s">
        <v>838</v>
      </c>
      <c r="E725" s="39">
        <f>'BPA Score'!J110</f>
        <v>2.96</v>
      </c>
      <c r="F725" s="2">
        <f>'Need Score'!B6</f>
        <v>3</v>
      </c>
      <c r="G725" s="2">
        <v>5</v>
      </c>
      <c r="H725" s="15">
        <f>((E725*Best_Player_Available)+(F725*Position_Need)+(G727*Colts_Fit))*10</f>
        <v>33.72</v>
      </c>
    </row>
    <row r="726" spans="1:8" ht="12.75">
      <c r="A726" s="47">
        <v>725</v>
      </c>
      <c r="B726" s="2" t="s">
        <v>762</v>
      </c>
      <c r="C726" s="2" t="s">
        <v>57</v>
      </c>
      <c r="D726" s="2" t="s">
        <v>831</v>
      </c>
      <c r="E726" s="39">
        <f>'BPA Score'!J371</f>
        <v>2.68</v>
      </c>
      <c r="F726" s="2">
        <f>'Need Score'!B13</f>
        <v>10</v>
      </c>
      <c r="G726" s="2">
        <v>5</v>
      </c>
      <c r="H726" s="15">
        <f>((E726*Best_Player_Available)+(F726*Position_Need)+(G728*Colts_Fit))*10</f>
        <v>38.76</v>
      </c>
    </row>
    <row r="727" spans="1:8" ht="12.75">
      <c r="A727" s="47">
        <v>726</v>
      </c>
      <c r="B727" s="2" t="s">
        <v>992</v>
      </c>
      <c r="C727" s="2" t="s">
        <v>31</v>
      </c>
      <c r="D727" s="2" t="s">
        <v>840</v>
      </c>
      <c r="E727" s="39">
        <f>'BPA Score'!J238</f>
        <v>3.06</v>
      </c>
      <c r="F727" s="2">
        <f>'Need Score'!B11</f>
        <v>1</v>
      </c>
      <c r="G727" s="2">
        <v>5</v>
      </c>
      <c r="H727" s="15">
        <f>((E727*Best_Player_Available)+(F727*Position_Need)+(G729*Colts_Fit))*10</f>
        <v>32.42</v>
      </c>
    </row>
    <row r="728" spans="1:8" ht="12.75">
      <c r="A728" s="47">
        <v>727</v>
      </c>
      <c r="B728" s="2" t="s">
        <v>751</v>
      </c>
      <c r="C728" s="2" t="s">
        <v>51</v>
      </c>
      <c r="D728" s="2" t="s">
        <v>829</v>
      </c>
      <c r="E728" s="39">
        <f>'BPA Score'!J231</f>
        <v>2.77</v>
      </c>
      <c r="F728" s="2">
        <f>'Need Score'!B7</f>
        <v>9</v>
      </c>
      <c r="G728" s="2">
        <v>5</v>
      </c>
      <c r="H728" s="15">
        <f>((E728*Best_Player_Available)+(F728*Position_Need)+(G730*Colts_Fit))*10</f>
        <v>38.39</v>
      </c>
    </row>
    <row r="729" spans="1:8" ht="12.75">
      <c r="A729" s="47">
        <v>728</v>
      </c>
      <c r="B729" s="2" t="s">
        <v>581</v>
      </c>
      <c r="C729" s="2" t="s">
        <v>867</v>
      </c>
      <c r="D729" s="2" t="s">
        <v>833</v>
      </c>
      <c r="E729" s="39">
        <f>'BPA Score'!J163</f>
        <v>2.82</v>
      </c>
      <c r="F729" s="2">
        <f>'Need Score'!B9</f>
        <v>8</v>
      </c>
      <c r="G729" s="2">
        <v>5</v>
      </c>
      <c r="H729" s="15">
        <f>((E729*Best_Player_Available)+(F729*Position_Need)+(G731*Colts_Fit))*10</f>
        <v>37.74</v>
      </c>
    </row>
    <row r="730" spans="1:8" ht="12.75">
      <c r="A730" s="47">
        <v>729</v>
      </c>
      <c r="B730" s="2" t="s">
        <v>474</v>
      </c>
      <c r="C730" s="2" t="s">
        <v>47</v>
      </c>
      <c r="D730" s="2" t="s">
        <v>837</v>
      </c>
      <c r="E730" s="39">
        <f>'BPA Score'!J608</f>
        <v>2.81</v>
      </c>
      <c r="F730" s="2">
        <f>'Need Score'!B3</f>
        <v>4</v>
      </c>
      <c r="G730" s="2">
        <v>5</v>
      </c>
      <c r="H730" s="15">
        <f>((E730*Best_Player_Available)+(F730*Position_Need)+(G732*Colts_Fit))*10</f>
        <v>33.67</v>
      </c>
    </row>
    <row r="731" spans="1:8" ht="12.75">
      <c r="A731" s="47">
        <v>730</v>
      </c>
      <c r="B731" s="2" t="s">
        <v>680</v>
      </c>
      <c r="C731" s="2" t="s">
        <v>920</v>
      </c>
      <c r="D731" s="2" t="s">
        <v>830</v>
      </c>
      <c r="E731" s="39">
        <f>'BPA Score'!J593</f>
        <v>2.69</v>
      </c>
      <c r="F731" s="2">
        <f>'Need Score'!B14</f>
        <v>7</v>
      </c>
      <c r="G731" s="2">
        <v>5</v>
      </c>
      <c r="H731" s="15">
        <f>((E731*Best_Player_Available)+(F731*Position_Need)+(G733*Colts_Fit))*10</f>
        <v>39.83</v>
      </c>
    </row>
    <row r="732" spans="1:8" ht="12.75">
      <c r="A732" s="47">
        <v>731</v>
      </c>
      <c r="B732" s="2" t="s">
        <v>656</v>
      </c>
      <c r="C732" s="2" t="s">
        <v>63</v>
      </c>
      <c r="D732" s="2" t="s">
        <v>831</v>
      </c>
      <c r="E732" s="39">
        <f>'BPA Score'!J402</f>
        <v>2.61</v>
      </c>
      <c r="F732" s="2">
        <f>'Need Score'!B13</f>
        <v>10</v>
      </c>
      <c r="G732" s="2">
        <v>5</v>
      </c>
      <c r="H732" s="15">
        <f>((E732*Best_Player_Available)+(F732*Position_Need)+(G734*Colts_Fit))*10</f>
        <v>38.269999999999996</v>
      </c>
    </row>
    <row r="733" spans="1:8" ht="12.75">
      <c r="A733" s="47">
        <v>732</v>
      </c>
      <c r="B733" s="2" t="s">
        <v>587</v>
      </c>
      <c r="C733" s="2" t="s">
        <v>55</v>
      </c>
      <c r="D733" s="2" t="s">
        <v>832</v>
      </c>
      <c r="E733" s="39">
        <f>'BPA Score'!J493</f>
        <v>2.71</v>
      </c>
      <c r="F733" s="2">
        <f>'Need Score'!B12</f>
        <v>6</v>
      </c>
      <c r="G733" s="2">
        <v>7</v>
      </c>
      <c r="H733" s="15">
        <f>((E733*Best_Player_Available)+(F733*Position_Need)+(G735*Colts_Fit))*10</f>
        <v>34.97</v>
      </c>
    </row>
    <row r="734" spans="1:8" ht="12.75">
      <c r="A734" s="47">
        <v>733</v>
      </c>
      <c r="B734" s="2" t="s">
        <v>931</v>
      </c>
      <c r="C734" s="2" t="s">
        <v>56</v>
      </c>
      <c r="D734" s="2" t="s">
        <v>829</v>
      </c>
      <c r="E734" s="39">
        <f>'BPA Score'!J202</f>
        <v>2.7</v>
      </c>
      <c r="F734" s="2">
        <f>'Need Score'!B7</f>
        <v>9</v>
      </c>
      <c r="G734" s="2">
        <v>5</v>
      </c>
      <c r="H734" s="15">
        <f>((E734*Best_Player_Available)+(F734*Position_Need)+(G736*Colts_Fit))*10</f>
        <v>37.9</v>
      </c>
    </row>
    <row r="735" spans="1:8" ht="12.75">
      <c r="A735" s="47">
        <v>734</v>
      </c>
      <c r="B735" s="2" t="s">
        <v>590</v>
      </c>
      <c r="C735" s="2" t="s">
        <v>66</v>
      </c>
      <c r="D735" s="2" t="s">
        <v>831</v>
      </c>
      <c r="E735" s="39">
        <f>'BPA Score'!J429</f>
        <v>2.57</v>
      </c>
      <c r="F735" s="2">
        <f>'Need Score'!B13</f>
        <v>10</v>
      </c>
      <c r="G735" s="2">
        <v>5</v>
      </c>
      <c r="H735" s="15">
        <f>((E735*Best_Player_Available)+(F735*Position_Need)+(G737*Colts_Fit))*10</f>
        <v>37.989999999999995</v>
      </c>
    </row>
    <row r="736" spans="1:8" ht="12.75">
      <c r="A736" s="47">
        <v>735</v>
      </c>
      <c r="B736" s="2" t="s">
        <v>588</v>
      </c>
      <c r="C736" s="2" t="s">
        <v>59</v>
      </c>
      <c r="D736" s="2" t="s">
        <v>829</v>
      </c>
      <c r="E736" s="39">
        <f>'BPA Score'!J205</f>
        <v>2.66</v>
      </c>
      <c r="F736" s="2">
        <f>'Need Score'!B7</f>
        <v>9</v>
      </c>
      <c r="G736" s="2">
        <v>5</v>
      </c>
      <c r="H736" s="15">
        <f>((E736*Best_Player_Available)+(F736*Position_Need)+(G738*Colts_Fit))*10</f>
        <v>37.62</v>
      </c>
    </row>
    <row r="737" spans="1:8" ht="12.75">
      <c r="A737" s="47">
        <v>736</v>
      </c>
      <c r="B737" s="2" t="s">
        <v>584</v>
      </c>
      <c r="C737" s="2" t="s">
        <v>895</v>
      </c>
      <c r="D737" s="2" t="s">
        <v>841</v>
      </c>
      <c r="E737" s="39">
        <f>'BPA Score'!J330</f>
        <v>2.76</v>
      </c>
      <c r="F737" s="2">
        <f>'Need Score'!B15</f>
        <v>5</v>
      </c>
      <c r="G737" s="2">
        <v>5</v>
      </c>
      <c r="H737" s="15">
        <f>((E737*Best_Player_Available)+(F737*Position_Need)+(G739*Colts_Fit))*10</f>
        <v>34.31999999999999</v>
      </c>
    </row>
    <row r="738" spans="1:8" ht="12.75">
      <c r="A738" s="47">
        <v>737</v>
      </c>
      <c r="B738" s="2" t="s">
        <v>582</v>
      </c>
      <c r="C738" s="2" t="s">
        <v>60</v>
      </c>
      <c r="D738" s="2" t="s">
        <v>828</v>
      </c>
      <c r="E738" s="39">
        <f>'BPA Score'!J603</f>
        <v>2.65</v>
      </c>
      <c r="F738" s="2">
        <f>'Need Score'!B5</f>
        <v>5</v>
      </c>
      <c r="G738" s="2">
        <v>5</v>
      </c>
      <c r="H738" s="15">
        <f>((E738*Best_Player_Available)+(F738*Position_Need)+(G740*Colts_Fit))*10</f>
        <v>33.55</v>
      </c>
    </row>
    <row r="739" spans="1:8" ht="12.75">
      <c r="A739" s="47">
        <v>738</v>
      </c>
      <c r="B739" s="2" t="s">
        <v>80</v>
      </c>
      <c r="C739" s="2" t="s">
        <v>895</v>
      </c>
      <c r="D739" s="2" t="s">
        <v>830</v>
      </c>
      <c r="E739" s="39">
        <f>'BPA Score'!J333</f>
        <v>2.59</v>
      </c>
      <c r="F739" s="2">
        <f>'Need Score'!B14</f>
        <v>7</v>
      </c>
      <c r="G739" s="2">
        <v>5</v>
      </c>
      <c r="H739" s="15">
        <f>((E739*Best_Player_Available)+(F739*Position_Need)+(G741*Colts_Fit))*10</f>
        <v>35.129999999999995</v>
      </c>
    </row>
    <row r="740" spans="1:8" ht="12.75">
      <c r="A740" s="47">
        <v>739</v>
      </c>
      <c r="B740" s="2" t="s">
        <v>888</v>
      </c>
      <c r="C740" s="2" t="s">
        <v>40</v>
      </c>
      <c r="D740" s="2" t="s">
        <v>839</v>
      </c>
      <c r="E740" s="39">
        <f>'BPA Score'!J562</f>
        <v>2.91</v>
      </c>
      <c r="F740" s="2">
        <f>'Need Score'!B8</f>
        <v>1</v>
      </c>
      <c r="G740" s="2">
        <v>5</v>
      </c>
      <c r="H740" s="15">
        <f>((E740*Best_Player_Available)+(F740*Position_Need)+(G742*Colts_Fit))*10</f>
        <v>31.37</v>
      </c>
    </row>
    <row r="741" spans="1:8" ht="12.75">
      <c r="A741" s="47">
        <v>740</v>
      </c>
      <c r="B741" s="2" t="s">
        <v>594</v>
      </c>
      <c r="C741" s="2" t="s">
        <v>895</v>
      </c>
      <c r="D741" s="2" t="s">
        <v>831</v>
      </c>
      <c r="E741" s="39">
        <f>'BPA Score'!J335</f>
        <v>2.52</v>
      </c>
      <c r="F741" s="2">
        <f>'Need Score'!B13</f>
        <v>10</v>
      </c>
      <c r="G741" s="2">
        <v>5</v>
      </c>
      <c r="H741" s="15">
        <f>((E741*Best_Player_Available)+(F741*Position_Need)+(G743*Colts_Fit))*10</f>
        <v>37.64</v>
      </c>
    </row>
    <row r="742" spans="1:8" ht="12.75">
      <c r="A742" s="47">
        <v>741</v>
      </c>
      <c r="B742" s="2" t="s">
        <v>567</v>
      </c>
      <c r="C742" s="2" t="s">
        <v>62</v>
      </c>
      <c r="D742" s="2" t="s">
        <v>832</v>
      </c>
      <c r="E742" s="39">
        <f>'BPA Score'!J88</f>
        <v>2.62</v>
      </c>
      <c r="F742" s="2">
        <f>'Need Score'!B12</f>
        <v>6</v>
      </c>
      <c r="G742" s="2">
        <v>5</v>
      </c>
      <c r="H742" s="15">
        <f>((E742*Best_Player_Available)+(F742*Position_Need)+(G744*Colts_Fit))*10</f>
        <v>34.34</v>
      </c>
    </row>
    <row r="743" spans="1:8" ht="12.75">
      <c r="A743" s="47">
        <v>742</v>
      </c>
      <c r="B743" s="2" t="s">
        <v>986</v>
      </c>
      <c r="C743" s="2" t="s">
        <v>54</v>
      </c>
      <c r="D743" s="2" t="s">
        <v>841</v>
      </c>
      <c r="E743" s="39">
        <f>'BPA Score'!J599</f>
        <v>2.72</v>
      </c>
      <c r="F743" s="2">
        <f>'Need Score'!B15</f>
        <v>5</v>
      </c>
      <c r="G743" s="2">
        <v>5</v>
      </c>
      <c r="H743" s="15">
        <f>((E743*Best_Player_Available)+(F743*Position_Need)+(G745*Colts_Fit))*10</f>
        <v>34.04</v>
      </c>
    </row>
    <row r="744" spans="1:8" ht="12.75">
      <c r="A744" s="47">
        <v>743</v>
      </c>
      <c r="B744" s="2" t="s">
        <v>578</v>
      </c>
      <c r="C744" s="2" t="s">
        <v>42</v>
      </c>
      <c r="D744" s="2" t="s">
        <v>840</v>
      </c>
      <c r="E744" s="39">
        <f>'BPA Score'!J406</f>
        <v>2.87</v>
      </c>
      <c r="F744" s="2">
        <f>'Need Score'!B11</f>
        <v>1</v>
      </c>
      <c r="G744" s="2">
        <v>5</v>
      </c>
      <c r="H744" s="15">
        <f>((E744*Best_Player_Available)+(F744*Position_Need)+(G746*Colts_Fit))*10</f>
        <v>31.09</v>
      </c>
    </row>
    <row r="745" spans="1:8" ht="12.75">
      <c r="A745" s="47">
        <v>744</v>
      </c>
      <c r="B745" s="2" t="s">
        <v>590</v>
      </c>
      <c r="C745" s="2" t="s">
        <v>154</v>
      </c>
      <c r="D745" s="2" t="s">
        <v>916</v>
      </c>
      <c r="E745" s="39">
        <f>'BPA Score'!J134</f>
        <v>2.63</v>
      </c>
      <c r="F745" s="2">
        <f>'Need Score'!B4</f>
        <v>4</v>
      </c>
      <c r="G745" s="2">
        <v>5</v>
      </c>
      <c r="H745" s="15">
        <f>((E745*Best_Player_Available)+(F745*Position_Need)+(G747*Colts_Fit))*10</f>
        <v>32.41</v>
      </c>
    </row>
    <row r="746" spans="1:8" ht="12.75">
      <c r="A746" s="47">
        <v>745</v>
      </c>
      <c r="B746" s="2" t="s">
        <v>779</v>
      </c>
      <c r="C746" s="2" t="s">
        <v>67</v>
      </c>
      <c r="D746" s="2" t="s">
        <v>828</v>
      </c>
      <c r="E746" s="39">
        <f>'BPA Score'!J626</f>
        <v>2.56</v>
      </c>
      <c r="F746" s="2">
        <f>'Need Score'!B5</f>
        <v>5</v>
      </c>
      <c r="G746" s="2">
        <v>5</v>
      </c>
      <c r="H746" s="15">
        <f>((E746*Best_Player_Available)+(F746*Position_Need)+(G748*Colts_Fit))*10</f>
        <v>32.92</v>
      </c>
    </row>
    <row r="747" spans="1:8" ht="12.75">
      <c r="A747" s="47">
        <v>746</v>
      </c>
      <c r="B747" s="2" t="s">
        <v>656</v>
      </c>
      <c r="C747" s="2" t="s">
        <v>68</v>
      </c>
      <c r="D747" s="2" t="s">
        <v>832</v>
      </c>
      <c r="E747" s="39">
        <f>'BPA Score'!J515</f>
        <v>2.55</v>
      </c>
      <c r="F747" s="2">
        <f>'Need Score'!B12</f>
        <v>6</v>
      </c>
      <c r="G747" s="2">
        <v>5</v>
      </c>
      <c r="H747" s="15">
        <f>((E747*Best_Player_Available)+(F747*Position_Need)+(G749*Colts_Fit))*10</f>
        <v>33.849999999999994</v>
      </c>
    </row>
    <row r="748" spans="1:8" ht="12.75">
      <c r="A748" s="47">
        <v>747</v>
      </c>
      <c r="B748" s="2" t="s">
        <v>522</v>
      </c>
      <c r="C748" s="2" t="s">
        <v>70</v>
      </c>
      <c r="D748" s="2" t="s">
        <v>828</v>
      </c>
      <c r="E748" s="39">
        <f>'BPA Score'!J359</f>
        <v>2.51</v>
      </c>
      <c r="F748" s="2">
        <f>'Need Score'!B5</f>
        <v>5</v>
      </c>
      <c r="G748" s="2">
        <v>5</v>
      </c>
      <c r="H748" s="15">
        <f>((E748*Best_Player_Available)+(F748*Position_Need)+(G750*Colts_Fit))*10</f>
        <v>32.56999999999999</v>
      </c>
    </row>
    <row r="749" spans="1:8" ht="12.75">
      <c r="A749" s="47">
        <v>748</v>
      </c>
      <c r="B749" s="2" t="s">
        <v>583</v>
      </c>
      <c r="C749" s="2" t="s">
        <v>50</v>
      </c>
      <c r="D749" s="2" t="s">
        <v>842</v>
      </c>
      <c r="E749" s="39">
        <f>'BPA Score'!J715</f>
        <v>2.78</v>
      </c>
      <c r="F749" s="2">
        <f>'Need Score'!B16</f>
        <v>1</v>
      </c>
      <c r="G749" s="2">
        <v>5</v>
      </c>
      <c r="H749" s="15">
        <f>((E749*Best_Player_Available)+(F749*Position_Need)+(G751*Colts_Fit))*10</f>
        <v>30.459999999999997</v>
      </c>
    </row>
    <row r="750" spans="1:8" ht="12.75">
      <c r="A750" s="47">
        <v>749</v>
      </c>
      <c r="B750" s="2" t="s">
        <v>595</v>
      </c>
      <c r="C750" s="2" t="s">
        <v>71</v>
      </c>
      <c r="D750" s="2" t="s">
        <v>832</v>
      </c>
      <c r="E750" s="39">
        <f>'BPA Score'!J276</f>
        <v>2.5</v>
      </c>
      <c r="F750" s="2">
        <f>'Need Score'!B12</f>
        <v>6</v>
      </c>
      <c r="G750" s="2">
        <v>5</v>
      </c>
      <c r="H750" s="15">
        <f>((E750*Best_Player_Available)+(F750*Position_Need)+(G752*Colts_Fit))*10</f>
        <v>33.5</v>
      </c>
    </row>
    <row r="751" spans="1:8" ht="12.75">
      <c r="A751" s="47">
        <v>750</v>
      </c>
      <c r="B751" s="2" t="s">
        <v>593</v>
      </c>
      <c r="C751" s="2" t="s">
        <v>69</v>
      </c>
      <c r="D751" s="2" t="s">
        <v>916</v>
      </c>
      <c r="E751" s="39">
        <f>'BPA Score'!J168</f>
        <v>2.53</v>
      </c>
      <c r="F751" s="2">
        <f>'Need Score'!B4</f>
        <v>4</v>
      </c>
      <c r="G751" s="2">
        <v>5</v>
      </c>
      <c r="H751" s="15">
        <f>((E751*Best_Player_Available)+(F751*Position_Need)+(G753*Colts_Fit))*10</f>
        <v>31.709999999999997</v>
      </c>
    </row>
    <row r="752" spans="1:8" ht="12.75">
      <c r="A752" s="47">
        <v>751</v>
      </c>
      <c r="B752" s="2" t="s">
        <v>586</v>
      </c>
      <c r="C752" s="2" t="s">
        <v>53</v>
      </c>
      <c r="D752" s="2" t="s">
        <v>840</v>
      </c>
      <c r="E752" s="39">
        <f>'BPA Score'!J239</f>
        <v>2.73</v>
      </c>
      <c r="F752" s="2">
        <f>'Need Score'!B11</f>
        <v>1</v>
      </c>
      <c r="G752" s="2">
        <v>5</v>
      </c>
      <c r="H752" s="15">
        <f>((E752*Best_Player_Available)+(F752*Position_Need)+(G754*Colts_Fit))*10</f>
        <v>30.109999999999996</v>
      </c>
    </row>
    <row r="753" spans="1:8" ht="12.75">
      <c r="A753" s="47">
        <v>752</v>
      </c>
      <c r="B753" s="2" t="s">
        <v>591</v>
      </c>
      <c r="C753" s="2" t="s">
        <v>64</v>
      </c>
      <c r="D753" s="2" t="s">
        <v>838</v>
      </c>
      <c r="E753" s="39">
        <f>'BPA Score'!J559</f>
        <v>2.6</v>
      </c>
      <c r="F753" s="2">
        <f>'Need Score'!B6</f>
        <v>3</v>
      </c>
      <c r="G753" s="2">
        <v>5</v>
      </c>
      <c r="H753" s="15">
        <f>((E753*Best_Player_Available)+(F753*Position_Need)+(G755*Colts_Fit))*10</f>
        <v>31.200000000000003</v>
      </c>
    </row>
    <row r="754" spans="1:8" ht="12.75">
      <c r="A754" s="47">
        <v>753</v>
      </c>
      <c r="B754" s="2" t="s">
        <v>589</v>
      </c>
      <c r="C754" s="2" t="s">
        <v>61</v>
      </c>
      <c r="D754" s="2" t="s">
        <v>840</v>
      </c>
      <c r="E754" s="39">
        <f>'BPA Score'!J403</f>
        <v>2.64</v>
      </c>
      <c r="F754" s="2">
        <f>'Need Score'!B11</f>
        <v>1</v>
      </c>
      <c r="G754" s="2">
        <v>5</v>
      </c>
      <c r="H754" s="15">
        <f>((E754*Best_Player_Available)+(F754*Position_Need)+(G756*Colts_Fit))*10</f>
        <v>29.48</v>
      </c>
    </row>
    <row r="755" spans="1:8" ht="12.75">
      <c r="A755" s="47">
        <v>754</v>
      </c>
      <c r="B755" s="2" t="s">
        <v>710</v>
      </c>
      <c r="C755" s="2" t="s">
        <v>65</v>
      </c>
      <c r="D755" s="2" t="s">
        <v>842</v>
      </c>
      <c r="E755" s="39">
        <f>'BPA Score'!J614</f>
        <v>2.58</v>
      </c>
      <c r="F755" s="2">
        <f>'Need Score'!B16</f>
        <v>1</v>
      </c>
      <c r="G755" s="2">
        <v>5</v>
      </c>
      <c r="H755" s="15">
        <f>((E755*Best_Player_Available)+(F755*Position_Need)+(G757*Colts_Fit))*10</f>
        <v>19.06</v>
      </c>
    </row>
    <row r="756" spans="1:8" ht="12.75">
      <c r="A756" s="47">
        <v>754</v>
      </c>
      <c r="B756" s="2" t="s">
        <v>592</v>
      </c>
      <c r="C756" s="2" t="s">
        <v>275</v>
      </c>
      <c r="D756" s="2" t="s">
        <v>840</v>
      </c>
      <c r="E756" s="39">
        <f>'BPA Score'!J308</f>
        <v>2.54</v>
      </c>
      <c r="F756" s="2">
        <f>'Need Score'!B11</f>
        <v>1</v>
      </c>
      <c r="G756" s="2">
        <v>5</v>
      </c>
      <c r="H756" s="15">
        <f>((E756*Best_Player_Available)+(F756*Position_Need)+(G758*Colts_Fit))*10</f>
        <v>18.779999999999998</v>
      </c>
    </row>
    <row r="757" spans="5:7" ht="12.75">
      <c r="E757" s="51"/>
      <c r="G757" s="2"/>
    </row>
    <row r="758" spans="5:7" ht="12.75">
      <c r="E758" s="51"/>
      <c r="G758" s="2"/>
    </row>
    <row r="759" ht="12.75">
      <c r="E759" s="51"/>
    </row>
    <row r="760" ht="12.75">
      <c r="E760" s="51"/>
    </row>
    <row r="761" ht="12.75">
      <c r="E761" s="51"/>
    </row>
    <row r="762" ht="12.75">
      <c r="E762" s="51"/>
    </row>
    <row r="763" ht="12.75">
      <c r="E763" s="51"/>
    </row>
    <row r="764" ht="12.75">
      <c r="E764" s="51"/>
    </row>
    <row r="765" ht="12.75">
      <c r="E765" s="51"/>
    </row>
    <row r="766" ht="12.75">
      <c r="E766" s="51"/>
    </row>
    <row r="767" ht="12.75">
      <c r="E767" s="51"/>
    </row>
    <row r="768" ht="12.75">
      <c r="E768" s="51"/>
    </row>
    <row r="769" ht="12.75">
      <c r="E769" s="51"/>
    </row>
    <row r="770" ht="12.75">
      <c r="E770" s="51"/>
    </row>
    <row r="771" ht="12.75">
      <c r="E771" s="51"/>
    </row>
    <row r="772" ht="12.75">
      <c r="E772" s="51"/>
    </row>
    <row r="773" ht="12.75">
      <c r="E773" s="51"/>
    </row>
    <row r="774" ht="12.75">
      <c r="E774" s="51"/>
    </row>
    <row r="775" ht="12.75">
      <c r="E775" s="51"/>
    </row>
    <row r="776" ht="12.75">
      <c r="E776" s="51"/>
    </row>
    <row r="777" ht="12.75">
      <c r="E777" s="51"/>
    </row>
    <row r="778" ht="12.75">
      <c r="E778" s="51"/>
    </row>
    <row r="779" ht="12.75">
      <c r="E779" s="51"/>
    </row>
    <row r="780" ht="12.75">
      <c r="E780" s="51"/>
    </row>
    <row r="781" ht="12.75">
      <c r="E781" s="51"/>
    </row>
    <row r="782" ht="12.75">
      <c r="E782" s="51"/>
    </row>
    <row r="783" ht="12.75">
      <c r="E783" s="51"/>
    </row>
    <row r="784" ht="12.75">
      <c r="E784" s="51"/>
    </row>
    <row r="785" ht="12.75">
      <c r="E785" s="51"/>
    </row>
    <row r="786" ht="12.75">
      <c r="E786" s="51"/>
    </row>
    <row r="787" ht="12.75">
      <c r="E787" s="51"/>
    </row>
    <row r="788" ht="12.75">
      <c r="E788" s="51"/>
    </row>
    <row r="789" ht="12.75">
      <c r="E789" s="51"/>
    </row>
    <row r="790" ht="12.75">
      <c r="E790" s="51"/>
    </row>
    <row r="791" ht="12.75">
      <c r="E791" s="51"/>
    </row>
    <row r="792" ht="12.75">
      <c r="E792" s="51"/>
    </row>
    <row r="793" ht="12.75">
      <c r="E793" s="51"/>
    </row>
    <row r="794" ht="12.75">
      <c r="E794" s="51"/>
    </row>
    <row r="795" ht="12.75">
      <c r="E795" s="51"/>
    </row>
    <row r="796" ht="12.75">
      <c r="E796" s="51"/>
    </row>
    <row r="797" ht="12.75">
      <c r="E797" s="51"/>
    </row>
    <row r="798" ht="12.75">
      <c r="E798" s="51"/>
    </row>
    <row r="799" ht="12.75">
      <c r="E799" s="51"/>
    </row>
    <row r="800" ht="12.75">
      <c r="E800" s="51"/>
    </row>
    <row r="801" ht="12.75">
      <c r="E801" s="51"/>
    </row>
    <row r="802" ht="12.75">
      <c r="E802" s="51"/>
    </row>
    <row r="803" ht="12.75">
      <c r="E803" s="51"/>
    </row>
    <row r="804" ht="12.75">
      <c r="E804" s="51"/>
    </row>
    <row r="805" ht="12.75">
      <c r="E805" s="51"/>
    </row>
    <row r="806" ht="12.75">
      <c r="E806" s="51"/>
    </row>
    <row r="807" ht="12.75">
      <c r="E807" s="51"/>
    </row>
    <row r="808" ht="12.75">
      <c r="E808" s="51"/>
    </row>
    <row r="809" ht="12.75">
      <c r="E809" s="51"/>
    </row>
    <row r="810" ht="12.75">
      <c r="E810" s="51"/>
    </row>
    <row r="811" ht="12.75">
      <c r="E811" s="51"/>
    </row>
    <row r="812" ht="12.75">
      <c r="E812" s="51"/>
    </row>
    <row r="813" ht="12.75">
      <c r="E813" s="51"/>
    </row>
    <row r="814" ht="12.75">
      <c r="E814" s="51"/>
    </row>
  </sheetData>
  <mergeCells count="6">
    <mergeCell ref="J9:M18"/>
    <mergeCell ref="I1:M1"/>
    <mergeCell ref="J35:M40"/>
    <mergeCell ref="J41:M45"/>
    <mergeCell ref="J19:M23"/>
    <mergeCell ref="J24:M34"/>
  </mergeCells>
  <printOptions/>
  <pageMargins left="0.75" right="0.75" top="1" bottom="1" header="0.5" footer="0.5"/>
  <pageSetup horizontalDpi="600" verticalDpi="600" orientation="landscape" r:id="rId1"/>
  <headerFooter alignWithMargins="0">
    <oddHeader>&amp;CBuild Your Own Bill Polian Draft Board</oddHeader>
  </headerFooter>
</worksheet>
</file>

<file path=xl/worksheets/sheet2.xml><?xml version="1.0" encoding="utf-8"?>
<worksheet xmlns="http://schemas.openxmlformats.org/spreadsheetml/2006/main" xmlns:r="http://schemas.openxmlformats.org/officeDocument/2006/relationships">
  <dimension ref="A1:K1309"/>
  <sheetViews>
    <sheetView workbookViewId="0" topLeftCell="A1">
      <pane xSplit="10" ySplit="3" topLeftCell="K432" activePane="bottomRight" state="frozen"/>
      <selection pane="topLeft" activeCell="A1" sqref="A1"/>
      <selection pane="topRight" activeCell="J1" sqref="J1"/>
      <selection pane="bottomLeft" activeCell="A2" sqref="A2"/>
      <selection pane="bottomRight" activeCell="I451" sqref="I451"/>
    </sheetView>
  </sheetViews>
  <sheetFormatPr defaultColWidth="9.140625" defaultRowHeight="12.75"/>
  <cols>
    <col min="1" max="1" width="8.7109375" style="3" customWidth="1"/>
    <col min="2" max="2" width="10.7109375" style="3" customWidth="1"/>
    <col min="3" max="3" width="11.421875" style="3" customWidth="1"/>
    <col min="4" max="4" width="14.8515625" style="3" customWidth="1"/>
    <col min="5" max="7" width="10.28125" style="1" customWidth="1"/>
    <col min="8" max="8" width="10.28125" style="23" customWidth="1"/>
    <col min="9" max="9" width="9.140625" style="3" customWidth="1"/>
    <col min="10" max="10" width="12.28125" style="23" customWidth="1"/>
    <col min="11" max="11" width="10.421875" style="3" bestFit="1" customWidth="1"/>
    <col min="12" max="16384" width="9.140625" style="3" customWidth="1"/>
  </cols>
  <sheetData>
    <row r="1" spans="1:10" ht="15.75">
      <c r="A1" s="70" t="s">
        <v>1044</v>
      </c>
      <c r="B1" s="70"/>
      <c r="C1" s="70"/>
      <c r="D1" s="70"/>
      <c r="E1" s="70"/>
      <c r="F1" s="70"/>
      <c r="G1" s="70"/>
      <c r="H1" s="70"/>
      <c r="I1" s="70"/>
      <c r="J1" s="70"/>
    </row>
    <row r="2" spans="1:10" ht="51">
      <c r="A2" s="13" t="s">
        <v>834</v>
      </c>
      <c r="B2" s="13" t="s">
        <v>83</v>
      </c>
      <c r="C2" s="13" t="s">
        <v>84</v>
      </c>
      <c r="D2" s="13" t="s">
        <v>82</v>
      </c>
      <c r="E2" s="45" t="s">
        <v>85</v>
      </c>
      <c r="F2" s="13" t="s">
        <v>98</v>
      </c>
      <c r="G2" s="54" t="s">
        <v>1064</v>
      </c>
      <c r="H2" s="24" t="s">
        <v>1017</v>
      </c>
      <c r="I2" s="13" t="s">
        <v>86</v>
      </c>
      <c r="J2" s="52" t="s">
        <v>89</v>
      </c>
    </row>
    <row r="3" spans="1:11" s="17" customFormat="1" ht="15.75">
      <c r="A3" s="5" t="s">
        <v>831</v>
      </c>
      <c r="B3" s="5" t="s">
        <v>742</v>
      </c>
      <c r="C3" s="5" t="s">
        <v>342</v>
      </c>
      <c r="D3" s="5">
        <v>237</v>
      </c>
      <c r="E3" s="4"/>
      <c r="F3" s="4"/>
      <c r="G3" s="50">
        <v>234</v>
      </c>
      <c r="H3" s="25"/>
      <c r="I3" s="4">
        <f aca="true" t="shared" si="0" ref="I3:I66">AVERAGE(D3:H3)</f>
        <v>235.5</v>
      </c>
      <c r="J3" s="53">
        <f>(1000-I3)/100</f>
        <v>7.645</v>
      </c>
      <c r="K3" s="3"/>
    </row>
    <row r="4" spans="1:10" ht="15.75">
      <c r="A4" s="5" t="s">
        <v>833</v>
      </c>
      <c r="B4" s="5" t="s">
        <v>542</v>
      </c>
      <c r="C4" s="5" t="s">
        <v>259</v>
      </c>
      <c r="D4" s="5">
        <v>631</v>
      </c>
      <c r="E4" s="8"/>
      <c r="F4" s="4"/>
      <c r="G4" s="50"/>
      <c r="H4" s="25"/>
      <c r="I4" s="4">
        <f t="shared" si="0"/>
        <v>631</v>
      </c>
      <c r="J4" s="53">
        <f>(1000-I4)/100</f>
        <v>3.69</v>
      </c>
    </row>
    <row r="5" spans="1:10" ht="15.75">
      <c r="A5" s="5" t="s">
        <v>832</v>
      </c>
      <c r="B5" s="5" t="s">
        <v>778</v>
      </c>
      <c r="C5" s="5" t="s">
        <v>388</v>
      </c>
      <c r="D5" s="5">
        <v>303</v>
      </c>
      <c r="E5" s="8"/>
      <c r="F5" s="4"/>
      <c r="G5" s="50">
        <v>308</v>
      </c>
      <c r="H5" s="25"/>
      <c r="I5" s="4">
        <f t="shared" si="0"/>
        <v>305.5</v>
      </c>
      <c r="J5" s="53">
        <f>(1000-I5)/100</f>
        <v>6.945</v>
      </c>
    </row>
    <row r="6" spans="1:10" ht="15.75">
      <c r="A6" s="5" t="s">
        <v>841</v>
      </c>
      <c r="B6" s="5" t="s">
        <v>716</v>
      </c>
      <c r="C6" s="5" t="s">
        <v>315</v>
      </c>
      <c r="D6" s="5">
        <v>198</v>
      </c>
      <c r="E6" s="9">
        <v>128</v>
      </c>
      <c r="F6" s="16"/>
      <c r="G6" s="50">
        <v>288</v>
      </c>
      <c r="H6" s="26"/>
      <c r="I6" s="4">
        <f t="shared" si="0"/>
        <v>204.66666666666666</v>
      </c>
      <c r="J6" s="53">
        <f>(1000-I6)/100</f>
        <v>7.953333333333334</v>
      </c>
    </row>
    <row r="7" spans="1:10" ht="15.75">
      <c r="A7" s="5" t="s">
        <v>838</v>
      </c>
      <c r="B7" s="5" t="s">
        <v>489</v>
      </c>
      <c r="C7" s="5" t="s">
        <v>172</v>
      </c>
      <c r="D7" s="5">
        <v>500</v>
      </c>
      <c r="E7" s="9"/>
      <c r="F7" s="16"/>
      <c r="G7" s="50"/>
      <c r="H7" s="26"/>
      <c r="I7" s="4">
        <f t="shared" si="0"/>
        <v>500</v>
      </c>
      <c r="J7" s="53">
        <f aca="true" t="shared" si="1" ref="J7:J70">(1000-I7)/100</f>
        <v>5</v>
      </c>
    </row>
    <row r="8" spans="1:10" ht="15.75">
      <c r="A8" s="5" t="s">
        <v>832</v>
      </c>
      <c r="B8" s="5" t="s">
        <v>999</v>
      </c>
      <c r="C8" s="5" t="s">
        <v>389</v>
      </c>
      <c r="D8" s="5">
        <v>304</v>
      </c>
      <c r="E8" s="9"/>
      <c r="F8" s="16"/>
      <c r="G8" s="50">
        <v>252</v>
      </c>
      <c r="H8" s="26"/>
      <c r="I8" s="4">
        <f t="shared" si="0"/>
        <v>278</v>
      </c>
      <c r="J8" s="53">
        <f t="shared" si="1"/>
        <v>7.22</v>
      </c>
    </row>
    <row r="9" spans="1:10" ht="15.75">
      <c r="A9" s="5" t="s">
        <v>830</v>
      </c>
      <c r="B9" s="5" t="s">
        <v>649</v>
      </c>
      <c r="C9" s="5" t="s">
        <v>812</v>
      </c>
      <c r="D9" s="5">
        <v>86</v>
      </c>
      <c r="E9" s="10">
        <v>181</v>
      </c>
      <c r="F9" s="4">
        <v>62</v>
      </c>
      <c r="G9" s="50">
        <v>66</v>
      </c>
      <c r="H9" s="25"/>
      <c r="I9" s="4">
        <f t="shared" si="0"/>
        <v>98.75</v>
      </c>
      <c r="J9" s="53">
        <f t="shared" si="1"/>
        <v>9.0125</v>
      </c>
    </row>
    <row r="10" spans="1:10" ht="15.75">
      <c r="A10" s="5" t="s">
        <v>916</v>
      </c>
      <c r="B10" s="5" t="s">
        <v>711</v>
      </c>
      <c r="C10" s="5" t="s">
        <v>812</v>
      </c>
      <c r="D10" s="5">
        <v>190</v>
      </c>
      <c r="E10" s="10">
        <v>204</v>
      </c>
      <c r="F10" s="4">
        <v>15</v>
      </c>
      <c r="G10" s="50"/>
      <c r="H10" s="25"/>
      <c r="I10" s="4">
        <f t="shared" si="0"/>
        <v>136.33333333333334</v>
      </c>
      <c r="J10" s="53">
        <f t="shared" si="1"/>
        <v>8.636666666666667</v>
      </c>
    </row>
    <row r="11" spans="1:10" ht="15.75">
      <c r="A11" s="5" t="s">
        <v>832</v>
      </c>
      <c r="B11" s="5" t="s">
        <v>781</v>
      </c>
      <c r="C11" s="5" t="s">
        <v>812</v>
      </c>
      <c r="D11" s="5">
        <v>311</v>
      </c>
      <c r="E11" s="10"/>
      <c r="F11" s="4"/>
      <c r="G11" s="50">
        <v>241</v>
      </c>
      <c r="H11" s="25"/>
      <c r="I11" s="4">
        <f t="shared" si="0"/>
        <v>276</v>
      </c>
      <c r="J11" s="53">
        <f t="shared" si="1"/>
        <v>7.24</v>
      </c>
    </row>
    <row r="12" spans="1:10" ht="15.75">
      <c r="A12" s="5" t="s">
        <v>828</v>
      </c>
      <c r="B12" s="5" t="s">
        <v>763</v>
      </c>
      <c r="C12" s="5" t="s">
        <v>812</v>
      </c>
      <c r="D12" s="5">
        <v>371</v>
      </c>
      <c r="E12" s="10"/>
      <c r="F12" s="4"/>
      <c r="G12" s="50"/>
      <c r="H12" s="25"/>
      <c r="I12" s="4">
        <f t="shared" si="0"/>
        <v>371</v>
      </c>
      <c r="J12" s="53">
        <f t="shared" si="1"/>
        <v>6.29</v>
      </c>
    </row>
    <row r="13" spans="1:10" ht="15.75">
      <c r="A13" s="5" t="s">
        <v>841</v>
      </c>
      <c r="B13" s="5" t="s">
        <v>772</v>
      </c>
      <c r="C13" s="5" t="s">
        <v>376</v>
      </c>
      <c r="D13" s="5">
        <v>286</v>
      </c>
      <c r="E13" s="9">
        <v>178</v>
      </c>
      <c r="F13" s="4"/>
      <c r="G13" s="50"/>
      <c r="H13" s="25"/>
      <c r="I13" s="4">
        <f t="shared" si="0"/>
        <v>232</v>
      </c>
      <c r="J13" s="53">
        <f t="shared" si="1"/>
        <v>7.68</v>
      </c>
    </row>
    <row r="14" spans="1:10" ht="15.75">
      <c r="A14" s="5" t="s">
        <v>840</v>
      </c>
      <c r="B14" s="5" t="s">
        <v>462</v>
      </c>
      <c r="C14" s="5" t="s">
        <v>376</v>
      </c>
      <c r="D14" s="5">
        <v>436</v>
      </c>
      <c r="E14" s="9"/>
      <c r="F14" s="4"/>
      <c r="G14" s="50"/>
      <c r="H14" s="25"/>
      <c r="I14" s="4">
        <f t="shared" si="0"/>
        <v>436</v>
      </c>
      <c r="J14" s="53">
        <f t="shared" si="1"/>
        <v>5.64</v>
      </c>
    </row>
    <row r="15" spans="1:10" ht="15.75">
      <c r="A15" s="5" t="s">
        <v>831</v>
      </c>
      <c r="B15" s="5" t="s">
        <v>549</v>
      </c>
      <c r="C15" s="5" t="s">
        <v>268</v>
      </c>
      <c r="D15" s="5">
        <v>644</v>
      </c>
      <c r="E15" s="9"/>
      <c r="F15" s="4"/>
      <c r="G15" s="50"/>
      <c r="H15" s="25"/>
      <c r="I15" s="4">
        <f t="shared" si="0"/>
        <v>644</v>
      </c>
      <c r="J15" s="53">
        <f t="shared" si="1"/>
        <v>3.56</v>
      </c>
    </row>
    <row r="16" spans="1:10" ht="15.75">
      <c r="A16" s="5" t="s">
        <v>832</v>
      </c>
      <c r="B16" s="5" t="s">
        <v>717</v>
      </c>
      <c r="C16" s="5" t="s">
        <v>316</v>
      </c>
      <c r="D16" s="5">
        <v>199</v>
      </c>
      <c r="E16" s="9"/>
      <c r="F16" s="4"/>
      <c r="G16" s="50">
        <v>271</v>
      </c>
      <c r="H16" s="25"/>
      <c r="I16" s="4">
        <f t="shared" si="0"/>
        <v>235</v>
      </c>
      <c r="J16" s="53">
        <f t="shared" si="1"/>
        <v>7.65</v>
      </c>
    </row>
    <row r="17" spans="1:10" ht="15.75">
      <c r="A17" s="5" t="s">
        <v>841</v>
      </c>
      <c r="B17" s="5" t="s">
        <v>481</v>
      </c>
      <c r="C17" s="5" t="s">
        <v>153</v>
      </c>
      <c r="D17" s="5">
        <v>470</v>
      </c>
      <c r="E17" s="9"/>
      <c r="F17" s="4"/>
      <c r="G17" s="50"/>
      <c r="H17" s="25"/>
      <c r="I17" s="4">
        <f t="shared" si="0"/>
        <v>470</v>
      </c>
      <c r="J17" s="53">
        <f t="shared" si="1"/>
        <v>5.3</v>
      </c>
    </row>
    <row r="18" spans="1:10" ht="15.75">
      <c r="A18" s="5" t="s">
        <v>832</v>
      </c>
      <c r="B18" s="5" t="s">
        <v>771</v>
      </c>
      <c r="C18" s="5" t="s">
        <v>375</v>
      </c>
      <c r="D18" s="5">
        <v>285</v>
      </c>
      <c r="E18" s="9"/>
      <c r="F18" s="4"/>
      <c r="G18" s="50">
        <v>318</v>
      </c>
      <c r="H18" s="25"/>
      <c r="I18" s="4">
        <f t="shared" si="0"/>
        <v>301.5</v>
      </c>
      <c r="J18" s="53">
        <f t="shared" si="1"/>
        <v>6.985</v>
      </c>
    </row>
    <row r="19" spans="1:10" ht="15.75">
      <c r="A19" s="5" t="s">
        <v>840</v>
      </c>
      <c r="B19" s="5" t="s">
        <v>559</v>
      </c>
      <c r="C19" s="5" t="s">
        <v>10</v>
      </c>
      <c r="D19" s="5">
        <v>666</v>
      </c>
      <c r="E19" s="9"/>
      <c r="F19" s="4"/>
      <c r="G19" s="50"/>
      <c r="H19" s="25"/>
      <c r="I19" s="4">
        <f t="shared" si="0"/>
        <v>666</v>
      </c>
      <c r="J19" s="53">
        <f t="shared" si="1"/>
        <v>3.34</v>
      </c>
    </row>
    <row r="20" spans="1:10" ht="15.75">
      <c r="A20" s="5" t="s">
        <v>828</v>
      </c>
      <c r="B20" s="5" t="s">
        <v>572</v>
      </c>
      <c r="C20" s="5" t="s">
        <v>33</v>
      </c>
      <c r="D20" s="5">
        <v>696</v>
      </c>
      <c r="E20" s="9"/>
      <c r="F20" s="4"/>
      <c r="G20" s="50"/>
      <c r="H20" s="25"/>
      <c r="I20" s="4">
        <f t="shared" si="0"/>
        <v>696</v>
      </c>
      <c r="J20" s="53">
        <f t="shared" si="1"/>
        <v>3.04</v>
      </c>
    </row>
    <row r="21" spans="1:10" ht="15.75">
      <c r="A21" s="5" t="s">
        <v>836</v>
      </c>
      <c r="B21" s="5" t="s">
        <v>513</v>
      </c>
      <c r="C21" s="5" t="s">
        <v>200</v>
      </c>
      <c r="D21" s="5">
        <v>546</v>
      </c>
      <c r="E21" s="9"/>
      <c r="F21" s="4"/>
      <c r="G21" s="50"/>
      <c r="H21" s="25"/>
      <c r="I21" s="4">
        <f t="shared" si="0"/>
        <v>546</v>
      </c>
      <c r="J21" s="53">
        <f t="shared" si="1"/>
        <v>4.54</v>
      </c>
    </row>
    <row r="22" spans="1:10" ht="15.75">
      <c r="A22" s="5" t="s">
        <v>840</v>
      </c>
      <c r="B22" s="5" t="s">
        <v>878</v>
      </c>
      <c r="C22" s="5" t="s">
        <v>879</v>
      </c>
      <c r="D22" s="5">
        <v>37</v>
      </c>
      <c r="E22" s="10">
        <v>22</v>
      </c>
      <c r="F22" s="4"/>
      <c r="G22" s="50">
        <v>32</v>
      </c>
      <c r="H22" s="25"/>
      <c r="I22" s="4">
        <f t="shared" si="0"/>
        <v>30.333333333333332</v>
      </c>
      <c r="J22" s="53">
        <f t="shared" si="1"/>
        <v>9.696666666666665</v>
      </c>
    </row>
    <row r="23" spans="1:10" ht="15.75">
      <c r="A23" s="5" t="s">
        <v>831</v>
      </c>
      <c r="B23" s="5" t="s">
        <v>888</v>
      </c>
      <c r="C23" s="5" t="s">
        <v>311</v>
      </c>
      <c r="D23" s="5">
        <v>191</v>
      </c>
      <c r="E23" s="9">
        <v>174</v>
      </c>
      <c r="F23" s="4"/>
      <c r="G23" s="50">
        <v>230</v>
      </c>
      <c r="H23" s="25"/>
      <c r="I23" s="4">
        <f t="shared" si="0"/>
        <v>198.33333333333334</v>
      </c>
      <c r="J23" s="53">
        <f t="shared" si="1"/>
        <v>8.016666666666666</v>
      </c>
    </row>
    <row r="24" spans="1:10" ht="15.75">
      <c r="A24" s="5" t="s">
        <v>830</v>
      </c>
      <c r="B24" s="5" t="s">
        <v>567</v>
      </c>
      <c r="C24" s="5" t="s">
        <v>26</v>
      </c>
      <c r="D24" s="5">
        <v>685</v>
      </c>
      <c r="E24" s="9"/>
      <c r="F24" s="4"/>
      <c r="G24" s="50"/>
      <c r="H24" s="25"/>
      <c r="I24" s="4">
        <f t="shared" si="0"/>
        <v>685</v>
      </c>
      <c r="J24" s="53">
        <f t="shared" si="1"/>
        <v>3.15</v>
      </c>
    </row>
    <row r="25" spans="1:10" ht="15.75">
      <c r="A25" s="5" t="s">
        <v>829</v>
      </c>
      <c r="B25" s="5" t="s">
        <v>657</v>
      </c>
      <c r="C25" s="5" t="s">
        <v>612</v>
      </c>
      <c r="D25" s="5">
        <v>99</v>
      </c>
      <c r="E25" s="9">
        <v>123</v>
      </c>
      <c r="F25" s="4"/>
      <c r="G25" s="50">
        <v>75</v>
      </c>
      <c r="H25" s="25"/>
      <c r="I25" s="4">
        <f t="shared" si="0"/>
        <v>99</v>
      </c>
      <c r="J25" s="53">
        <f t="shared" si="1"/>
        <v>9.01</v>
      </c>
    </row>
    <row r="26" spans="1:10" ht="15.75">
      <c r="A26" s="5" t="s">
        <v>830</v>
      </c>
      <c r="B26" s="5" t="s">
        <v>999</v>
      </c>
      <c r="C26" s="5" t="s">
        <v>1000</v>
      </c>
      <c r="D26" s="5">
        <v>70</v>
      </c>
      <c r="E26" s="9">
        <v>95</v>
      </c>
      <c r="F26" s="4"/>
      <c r="G26" s="50">
        <v>90</v>
      </c>
      <c r="H26" s="25"/>
      <c r="I26" s="4">
        <f t="shared" si="0"/>
        <v>85</v>
      </c>
      <c r="J26" s="53">
        <f t="shared" si="1"/>
        <v>9.15</v>
      </c>
    </row>
    <row r="27" spans="1:10" ht="15.75">
      <c r="A27" s="5" t="s">
        <v>832</v>
      </c>
      <c r="B27" s="5" t="s">
        <v>892</v>
      </c>
      <c r="C27" s="5" t="s">
        <v>893</v>
      </c>
      <c r="D27" s="5">
        <v>31</v>
      </c>
      <c r="E27" s="9">
        <v>29</v>
      </c>
      <c r="F27" s="4">
        <v>60</v>
      </c>
      <c r="G27" s="50">
        <v>42</v>
      </c>
      <c r="H27" s="25"/>
      <c r="I27" s="4">
        <f t="shared" si="0"/>
        <v>40.5</v>
      </c>
      <c r="J27" s="53">
        <f t="shared" si="1"/>
        <v>9.595</v>
      </c>
    </row>
    <row r="28" spans="1:10" ht="15.75">
      <c r="A28" s="5" t="s">
        <v>829</v>
      </c>
      <c r="B28" s="5" t="s">
        <v>959</v>
      </c>
      <c r="C28" s="5" t="s">
        <v>227</v>
      </c>
      <c r="D28" s="5">
        <v>583</v>
      </c>
      <c r="E28" s="9"/>
      <c r="F28" s="4"/>
      <c r="G28" s="50"/>
      <c r="H28" s="25"/>
      <c r="I28" s="4">
        <f t="shared" si="0"/>
        <v>583</v>
      </c>
      <c r="J28" s="53">
        <f t="shared" si="1"/>
        <v>4.17</v>
      </c>
    </row>
    <row r="29" spans="1:10" ht="15.75">
      <c r="A29" s="5" t="s">
        <v>828</v>
      </c>
      <c r="B29" s="5" t="s">
        <v>940</v>
      </c>
      <c r="C29" s="5" t="s">
        <v>941</v>
      </c>
      <c r="D29" s="5">
        <v>39</v>
      </c>
      <c r="E29" s="9">
        <v>57</v>
      </c>
      <c r="F29" s="4">
        <v>43</v>
      </c>
      <c r="G29" s="50">
        <v>46</v>
      </c>
      <c r="H29" s="25"/>
      <c r="I29" s="4">
        <f t="shared" si="0"/>
        <v>46.25</v>
      </c>
      <c r="J29" s="53">
        <f t="shared" si="1"/>
        <v>9.5375</v>
      </c>
    </row>
    <row r="30" spans="1:10" ht="15.75">
      <c r="A30" s="5" t="s">
        <v>829</v>
      </c>
      <c r="B30" s="5" t="s">
        <v>904</v>
      </c>
      <c r="C30" s="5" t="s">
        <v>20</v>
      </c>
      <c r="D30" s="5">
        <v>679</v>
      </c>
      <c r="E30" s="9"/>
      <c r="F30" s="4"/>
      <c r="G30" s="50"/>
      <c r="H30" s="25"/>
      <c r="I30" s="4">
        <f t="shared" si="0"/>
        <v>679</v>
      </c>
      <c r="J30" s="53">
        <f t="shared" si="1"/>
        <v>3.21</v>
      </c>
    </row>
    <row r="31" spans="1:10" ht="15.75">
      <c r="A31" s="5" t="s">
        <v>838</v>
      </c>
      <c r="B31" s="5" t="s">
        <v>663</v>
      </c>
      <c r="C31" s="5" t="s">
        <v>617</v>
      </c>
      <c r="D31" s="5">
        <v>112</v>
      </c>
      <c r="E31" s="9">
        <v>134</v>
      </c>
      <c r="F31" s="4">
        <v>83</v>
      </c>
      <c r="G31" s="50">
        <v>91</v>
      </c>
      <c r="H31" s="25"/>
      <c r="I31" s="4">
        <f t="shared" si="0"/>
        <v>105</v>
      </c>
      <c r="J31" s="53">
        <f t="shared" si="1"/>
        <v>8.95</v>
      </c>
    </row>
    <row r="32" spans="1:10" ht="15.75">
      <c r="A32" s="5" t="s">
        <v>832</v>
      </c>
      <c r="B32" s="5" t="s">
        <v>956</v>
      </c>
      <c r="C32" s="5" t="s">
        <v>957</v>
      </c>
      <c r="D32" s="5">
        <v>62</v>
      </c>
      <c r="E32" s="9">
        <v>67</v>
      </c>
      <c r="F32" s="4">
        <v>135</v>
      </c>
      <c r="G32" s="50">
        <v>82</v>
      </c>
      <c r="H32" s="25"/>
      <c r="I32" s="4">
        <f t="shared" si="0"/>
        <v>86.5</v>
      </c>
      <c r="J32" s="53">
        <f t="shared" si="1"/>
        <v>9.135</v>
      </c>
    </row>
    <row r="33" spans="1:10" ht="15.75">
      <c r="A33" s="5" t="s">
        <v>832</v>
      </c>
      <c r="B33" s="5" t="s">
        <v>490</v>
      </c>
      <c r="C33" s="5" t="s">
        <v>174</v>
      </c>
      <c r="D33" s="5">
        <v>503</v>
      </c>
      <c r="E33" s="9"/>
      <c r="F33" s="4"/>
      <c r="G33" s="50"/>
      <c r="H33" s="25"/>
      <c r="I33" s="4">
        <f t="shared" si="0"/>
        <v>503</v>
      </c>
      <c r="J33" s="53">
        <f t="shared" si="1"/>
        <v>4.97</v>
      </c>
    </row>
    <row r="34" spans="1:10" ht="15.75">
      <c r="A34" s="5" t="s">
        <v>837</v>
      </c>
      <c r="B34" s="5" t="s">
        <v>643</v>
      </c>
      <c r="C34" s="5" t="s">
        <v>213</v>
      </c>
      <c r="D34" s="5">
        <v>561</v>
      </c>
      <c r="E34" s="9"/>
      <c r="F34" s="4"/>
      <c r="G34" s="50"/>
      <c r="H34" s="25"/>
      <c r="I34" s="4">
        <f t="shared" si="0"/>
        <v>561</v>
      </c>
      <c r="J34" s="53">
        <f t="shared" si="1"/>
        <v>4.39</v>
      </c>
    </row>
    <row r="35" spans="1:10" ht="15.75">
      <c r="A35" s="5" t="s">
        <v>828</v>
      </c>
      <c r="B35" s="5" t="s">
        <v>689</v>
      </c>
      <c r="C35" s="5" t="s">
        <v>285</v>
      </c>
      <c r="D35" s="5">
        <v>155</v>
      </c>
      <c r="E35" s="9"/>
      <c r="F35" s="4"/>
      <c r="G35" s="50">
        <v>193</v>
      </c>
      <c r="H35" s="25"/>
      <c r="I35" s="4">
        <f t="shared" si="0"/>
        <v>174</v>
      </c>
      <c r="J35" s="53">
        <f t="shared" si="1"/>
        <v>8.26</v>
      </c>
    </row>
    <row r="36" spans="1:10" ht="15.75">
      <c r="A36" s="5" t="s">
        <v>833</v>
      </c>
      <c r="B36" s="5" t="s">
        <v>519</v>
      </c>
      <c r="C36" s="5" t="s">
        <v>285</v>
      </c>
      <c r="D36" s="5">
        <v>565</v>
      </c>
      <c r="E36" s="9"/>
      <c r="F36" s="4"/>
      <c r="G36" s="50"/>
      <c r="H36" s="25"/>
      <c r="I36" s="4">
        <f t="shared" si="0"/>
        <v>565</v>
      </c>
      <c r="J36" s="53">
        <f t="shared" si="1"/>
        <v>4.35</v>
      </c>
    </row>
    <row r="37" spans="1:10" ht="15.75">
      <c r="A37" s="5" t="s">
        <v>833</v>
      </c>
      <c r="B37" s="5" t="s">
        <v>653</v>
      </c>
      <c r="C37" s="5" t="s">
        <v>285</v>
      </c>
      <c r="D37" s="5">
        <v>407</v>
      </c>
      <c r="E37" s="9"/>
      <c r="F37" s="4"/>
      <c r="G37" s="50"/>
      <c r="H37" s="25"/>
      <c r="I37" s="4">
        <f t="shared" si="0"/>
        <v>407</v>
      </c>
      <c r="J37" s="53">
        <f t="shared" si="1"/>
        <v>5.93</v>
      </c>
    </row>
    <row r="38" spans="1:10" ht="15.75">
      <c r="A38" s="5" t="s">
        <v>840</v>
      </c>
      <c r="B38" s="5" t="s">
        <v>931</v>
      </c>
      <c r="C38" s="5" t="s">
        <v>179</v>
      </c>
      <c r="D38" s="5">
        <v>515</v>
      </c>
      <c r="E38" s="9"/>
      <c r="F38" s="4"/>
      <c r="G38" s="50"/>
      <c r="H38" s="25"/>
      <c r="I38" s="4">
        <f t="shared" si="0"/>
        <v>515</v>
      </c>
      <c r="J38" s="53">
        <f t="shared" si="1"/>
        <v>4.85</v>
      </c>
    </row>
    <row r="39" spans="1:10" ht="15.75">
      <c r="A39" s="5" t="s">
        <v>840</v>
      </c>
      <c r="B39" s="5" t="s">
        <v>848</v>
      </c>
      <c r="C39" s="5" t="s">
        <v>292</v>
      </c>
      <c r="D39" s="5">
        <v>164</v>
      </c>
      <c r="E39" s="9"/>
      <c r="F39" s="4">
        <v>87</v>
      </c>
      <c r="G39" s="50">
        <v>213</v>
      </c>
      <c r="H39" s="25"/>
      <c r="I39" s="4">
        <f t="shared" si="0"/>
        <v>154.66666666666666</v>
      </c>
      <c r="J39" s="53">
        <f t="shared" si="1"/>
        <v>8.453333333333333</v>
      </c>
    </row>
    <row r="40" spans="1:10" ht="15.75">
      <c r="A40" s="5" t="s">
        <v>830</v>
      </c>
      <c r="B40" s="5" t="s">
        <v>453</v>
      </c>
      <c r="C40" s="5" t="s">
        <v>109</v>
      </c>
      <c r="D40" s="5">
        <v>406</v>
      </c>
      <c r="E40" s="9"/>
      <c r="F40" s="4"/>
      <c r="G40" s="50"/>
      <c r="H40" s="25"/>
      <c r="I40" s="4">
        <f t="shared" si="0"/>
        <v>406</v>
      </c>
      <c r="J40" s="53">
        <f t="shared" si="1"/>
        <v>5.94</v>
      </c>
    </row>
    <row r="41" spans="1:10" ht="15.75">
      <c r="A41" s="5" t="s">
        <v>832</v>
      </c>
      <c r="B41" s="5" t="s">
        <v>958</v>
      </c>
      <c r="C41" s="5" t="s">
        <v>43</v>
      </c>
      <c r="D41" s="5">
        <v>714</v>
      </c>
      <c r="E41" s="9"/>
      <c r="F41" s="4"/>
      <c r="G41" s="50"/>
      <c r="H41" s="25"/>
      <c r="I41" s="4">
        <f t="shared" si="0"/>
        <v>714</v>
      </c>
      <c r="J41" s="53">
        <f t="shared" si="1"/>
        <v>2.86</v>
      </c>
    </row>
    <row r="42" spans="1:10" ht="15.75">
      <c r="A42" s="5" t="s">
        <v>836</v>
      </c>
      <c r="B42" s="5" t="s">
        <v>790</v>
      </c>
      <c r="C42" s="5" t="s">
        <v>407</v>
      </c>
      <c r="D42" s="5">
        <v>331</v>
      </c>
      <c r="E42" s="9"/>
      <c r="F42" s="4"/>
      <c r="G42" s="50">
        <v>350</v>
      </c>
      <c r="H42" s="25"/>
      <c r="I42" s="4">
        <f t="shared" si="0"/>
        <v>340.5</v>
      </c>
      <c r="J42" s="53">
        <f t="shared" si="1"/>
        <v>6.595</v>
      </c>
    </row>
    <row r="43" spans="1:10" ht="15.75">
      <c r="A43" s="5" t="s">
        <v>831</v>
      </c>
      <c r="B43" s="5" t="s">
        <v>783</v>
      </c>
      <c r="C43" s="5" t="s">
        <v>398</v>
      </c>
      <c r="D43" s="5">
        <v>317</v>
      </c>
      <c r="E43" s="9"/>
      <c r="F43" s="4"/>
      <c r="G43" s="50">
        <v>345</v>
      </c>
      <c r="H43" s="25"/>
      <c r="I43" s="4">
        <f t="shared" si="0"/>
        <v>331</v>
      </c>
      <c r="J43" s="53">
        <f t="shared" si="1"/>
        <v>6.69</v>
      </c>
    </row>
    <row r="44" spans="1:10" ht="15.75">
      <c r="A44" s="5" t="s">
        <v>829</v>
      </c>
      <c r="B44" s="5" t="s">
        <v>638</v>
      </c>
      <c r="C44" s="5" t="s">
        <v>415</v>
      </c>
      <c r="D44" s="5">
        <v>341</v>
      </c>
      <c r="E44" s="9"/>
      <c r="F44" s="4"/>
      <c r="G44" s="50"/>
      <c r="H44" s="25"/>
      <c r="I44" s="4">
        <f t="shared" si="0"/>
        <v>341</v>
      </c>
      <c r="J44" s="53">
        <f t="shared" si="1"/>
        <v>6.59</v>
      </c>
    </row>
    <row r="45" spans="1:10" ht="15.75">
      <c r="A45" s="5" t="s">
        <v>839</v>
      </c>
      <c r="B45" s="5" t="s">
        <v>479</v>
      </c>
      <c r="C45" s="5" t="s">
        <v>146</v>
      </c>
      <c r="D45" s="5">
        <v>462</v>
      </c>
      <c r="E45" s="9"/>
      <c r="F45" s="4"/>
      <c r="G45" s="50"/>
      <c r="H45" s="25"/>
      <c r="I45" s="4">
        <f t="shared" si="0"/>
        <v>462</v>
      </c>
      <c r="J45" s="53">
        <f t="shared" si="1"/>
        <v>5.38</v>
      </c>
    </row>
    <row r="46" spans="1:10" ht="15.75">
      <c r="A46" s="5" t="s">
        <v>836</v>
      </c>
      <c r="B46" s="5" t="s">
        <v>845</v>
      </c>
      <c r="C46" s="5" t="s">
        <v>439</v>
      </c>
      <c r="D46" s="5">
        <v>374</v>
      </c>
      <c r="E46" s="9"/>
      <c r="F46" s="4"/>
      <c r="G46" s="50"/>
      <c r="H46" s="25"/>
      <c r="I46" s="4">
        <f t="shared" si="0"/>
        <v>374</v>
      </c>
      <c r="J46" s="53">
        <f t="shared" si="1"/>
        <v>6.26</v>
      </c>
    </row>
    <row r="47" spans="1:10" ht="15.75">
      <c r="A47" s="5" t="s">
        <v>836</v>
      </c>
      <c r="B47" s="5" t="s">
        <v>661</v>
      </c>
      <c r="C47" s="5" t="s">
        <v>614</v>
      </c>
      <c r="D47" s="5">
        <v>106</v>
      </c>
      <c r="E47" s="9">
        <v>120</v>
      </c>
      <c r="F47" s="4"/>
      <c r="G47" s="50">
        <v>84</v>
      </c>
      <c r="H47" s="25"/>
      <c r="I47" s="4">
        <f t="shared" si="0"/>
        <v>103.33333333333333</v>
      </c>
      <c r="J47" s="53">
        <f t="shared" si="1"/>
        <v>8.966666666666667</v>
      </c>
    </row>
    <row r="48" spans="1:10" ht="15.75">
      <c r="A48" s="5" t="s">
        <v>842</v>
      </c>
      <c r="B48" s="5" t="s">
        <v>845</v>
      </c>
      <c r="C48" s="5" t="s">
        <v>178</v>
      </c>
      <c r="D48" s="5">
        <v>511</v>
      </c>
      <c r="E48" s="9"/>
      <c r="F48" s="4"/>
      <c r="G48" s="50"/>
      <c r="H48" s="25"/>
      <c r="I48" s="4">
        <f t="shared" si="0"/>
        <v>511</v>
      </c>
      <c r="J48" s="53">
        <f t="shared" si="1"/>
        <v>4.89</v>
      </c>
    </row>
    <row r="49" spans="1:10" ht="15.75">
      <c r="A49" s="5" t="s">
        <v>828</v>
      </c>
      <c r="B49" s="5" t="s">
        <v>863</v>
      </c>
      <c r="C49" s="5" t="s">
        <v>303</v>
      </c>
      <c r="D49" s="5">
        <v>180</v>
      </c>
      <c r="E49" s="9">
        <v>199</v>
      </c>
      <c r="F49" s="4">
        <v>143</v>
      </c>
      <c r="G49" s="50">
        <v>195</v>
      </c>
      <c r="H49" s="25"/>
      <c r="I49" s="4">
        <f t="shared" si="0"/>
        <v>179.25</v>
      </c>
      <c r="J49" s="53">
        <f t="shared" si="1"/>
        <v>8.2075</v>
      </c>
    </row>
    <row r="50" spans="1:10" ht="15.75">
      <c r="A50" s="5" t="s">
        <v>832</v>
      </c>
      <c r="B50" s="5" t="s">
        <v>487</v>
      </c>
      <c r="C50" s="5" t="s">
        <v>166</v>
      </c>
      <c r="D50" s="5">
        <v>489</v>
      </c>
      <c r="E50" s="9"/>
      <c r="F50" s="4"/>
      <c r="G50" s="50"/>
      <c r="H50" s="25"/>
      <c r="I50" s="4">
        <f t="shared" si="0"/>
        <v>489</v>
      </c>
      <c r="J50" s="53">
        <f t="shared" si="1"/>
        <v>5.11</v>
      </c>
    </row>
    <row r="51" spans="1:10" ht="15.75">
      <c r="A51" s="5" t="s">
        <v>831</v>
      </c>
      <c r="B51" s="5" t="s">
        <v>1005</v>
      </c>
      <c r="C51" s="5" t="s">
        <v>1006</v>
      </c>
      <c r="D51" s="5">
        <v>48</v>
      </c>
      <c r="E51" s="9">
        <v>100</v>
      </c>
      <c r="F51" s="4">
        <v>47</v>
      </c>
      <c r="G51" s="50">
        <v>62</v>
      </c>
      <c r="H51" s="25"/>
      <c r="I51" s="4">
        <f t="shared" si="0"/>
        <v>64.25</v>
      </c>
      <c r="J51" s="53">
        <f t="shared" si="1"/>
        <v>9.3575</v>
      </c>
    </row>
    <row r="52" spans="1:10" ht="15.75">
      <c r="A52" s="5" t="s">
        <v>836</v>
      </c>
      <c r="B52" s="5" t="s">
        <v>710</v>
      </c>
      <c r="C52" s="5" t="s">
        <v>309</v>
      </c>
      <c r="D52" s="5">
        <v>188</v>
      </c>
      <c r="E52" s="9"/>
      <c r="F52" s="4"/>
      <c r="G52" s="50">
        <v>255</v>
      </c>
      <c r="H52" s="25"/>
      <c r="I52" s="4">
        <f t="shared" si="0"/>
        <v>221.5</v>
      </c>
      <c r="J52" s="53">
        <f t="shared" si="1"/>
        <v>7.785</v>
      </c>
    </row>
    <row r="53" spans="1:10" ht="15.75">
      <c r="A53" s="5" t="s">
        <v>839</v>
      </c>
      <c r="B53" s="5" t="s">
        <v>761</v>
      </c>
      <c r="C53" s="5" t="s">
        <v>363</v>
      </c>
      <c r="D53" s="5">
        <v>268</v>
      </c>
      <c r="E53" s="9"/>
      <c r="F53" s="4"/>
      <c r="G53" s="50"/>
      <c r="H53" s="25"/>
      <c r="I53" s="4">
        <f t="shared" si="0"/>
        <v>268</v>
      </c>
      <c r="J53" s="53">
        <f t="shared" si="1"/>
        <v>7.32</v>
      </c>
    </row>
    <row r="54" spans="1:10" ht="15.75">
      <c r="A54" s="5" t="s">
        <v>307</v>
      </c>
      <c r="B54" s="5" t="s">
        <v>762</v>
      </c>
      <c r="C54" s="5" t="s">
        <v>364</v>
      </c>
      <c r="D54" s="5">
        <v>269</v>
      </c>
      <c r="E54" s="9"/>
      <c r="F54" s="4"/>
      <c r="G54" s="50">
        <v>337</v>
      </c>
      <c r="H54" s="25"/>
      <c r="I54" s="4">
        <f t="shared" si="0"/>
        <v>303</v>
      </c>
      <c r="J54" s="53">
        <f t="shared" si="1"/>
        <v>6.97</v>
      </c>
    </row>
    <row r="55" spans="1:10" ht="15.75">
      <c r="A55" s="5" t="s">
        <v>829</v>
      </c>
      <c r="B55" s="5" t="s">
        <v>486</v>
      </c>
      <c r="C55" s="5" t="s">
        <v>163</v>
      </c>
      <c r="D55" s="5">
        <v>484</v>
      </c>
      <c r="E55" s="9"/>
      <c r="F55" s="4"/>
      <c r="G55" s="50"/>
      <c r="H55" s="25"/>
      <c r="I55" s="4">
        <f t="shared" si="0"/>
        <v>484</v>
      </c>
      <c r="J55" s="53">
        <f t="shared" si="1"/>
        <v>5.16</v>
      </c>
    </row>
    <row r="56" spans="1:10" ht="15.75">
      <c r="A56" s="5" t="s">
        <v>828</v>
      </c>
      <c r="B56" s="5" t="s">
        <v>878</v>
      </c>
      <c r="C56" s="5" t="s">
        <v>352</v>
      </c>
      <c r="D56" s="5">
        <v>255</v>
      </c>
      <c r="E56" s="9"/>
      <c r="F56" s="4"/>
      <c r="G56" s="50">
        <v>270</v>
      </c>
      <c r="H56" s="25"/>
      <c r="I56" s="4">
        <f t="shared" si="0"/>
        <v>262.5</v>
      </c>
      <c r="J56" s="53">
        <f t="shared" si="1"/>
        <v>7.375</v>
      </c>
    </row>
    <row r="57" spans="1:10" ht="15.75">
      <c r="A57" s="5" t="s">
        <v>832</v>
      </c>
      <c r="B57" s="5" t="s">
        <v>504</v>
      </c>
      <c r="C57" s="5" t="s">
        <v>190</v>
      </c>
      <c r="D57" s="5">
        <v>532</v>
      </c>
      <c r="E57" s="9"/>
      <c r="F57" s="4"/>
      <c r="G57" s="50"/>
      <c r="H57" s="25"/>
      <c r="I57" s="4">
        <f t="shared" si="0"/>
        <v>532</v>
      </c>
      <c r="J57" s="53">
        <f t="shared" si="1"/>
        <v>4.68</v>
      </c>
    </row>
    <row r="58" spans="1:10" ht="15.75">
      <c r="A58" s="5" t="s">
        <v>916</v>
      </c>
      <c r="B58" s="5" t="s">
        <v>663</v>
      </c>
      <c r="C58" s="5" t="s">
        <v>380</v>
      </c>
      <c r="D58" s="5">
        <v>292</v>
      </c>
      <c r="E58" s="9">
        <v>179</v>
      </c>
      <c r="F58" s="4"/>
      <c r="G58" s="50">
        <v>221</v>
      </c>
      <c r="H58" s="25"/>
      <c r="I58" s="4">
        <f t="shared" si="0"/>
        <v>230.66666666666666</v>
      </c>
      <c r="J58" s="53">
        <f t="shared" si="1"/>
        <v>7.693333333333333</v>
      </c>
    </row>
    <row r="59" spans="1:10" ht="15.75">
      <c r="A59" s="5" t="s">
        <v>833</v>
      </c>
      <c r="B59" s="5" t="s">
        <v>740</v>
      </c>
      <c r="C59" s="5" t="s">
        <v>609</v>
      </c>
      <c r="D59" s="5">
        <v>419</v>
      </c>
      <c r="E59" s="9"/>
      <c r="F59" s="4"/>
      <c r="G59" s="50">
        <v>306</v>
      </c>
      <c r="H59" s="25"/>
      <c r="I59" s="4">
        <f t="shared" si="0"/>
        <v>362.5</v>
      </c>
      <c r="J59" s="53">
        <f t="shared" si="1"/>
        <v>6.375</v>
      </c>
    </row>
    <row r="60" spans="1:10" ht="15.75">
      <c r="A60" s="5" t="s">
        <v>832</v>
      </c>
      <c r="B60" s="5" t="s">
        <v>654</v>
      </c>
      <c r="C60" s="5" t="s">
        <v>609</v>
      </c>
      <c r="D60" s="5">
        <v>95</v>
      </c>
      <c r="E60" s="9"/>
      <c r="F60" s="4">
        <v>117</v>
      </c>
      <c r="G60" s="50">
        <v>161</v>
      </c>
      <c r="H60" s="25"/>
      <c r="I60" s="4">
        <f t="shared" si="0"/>
        <v>124.33333333333333</v>
      </c>
      <c r="J60" s="53">
        <f t="shared" si="1"/>
        <v>8.756666666666666</v>
      </c>
    </row>
    <row r="61" spans="1:10" ht="12.75">
      <c r="A61" s="5" t="s">
        <v>829</v>
      </c>
      <c r="B61" s="5" t="s">
        <v>992</v>
      </c>
      <c r="C61" s="5" t="s">
        <v>262</v>
      </c>
      <c r="D61" s="5">
        <v>635</v>
      </c>
      <c r="E61" s="9"/>
      <c r="F61" s="4"/>
      <c r="G61" s="2"/>
      <c r="H61" s="25"/>
      <c r="I61" s="4">
        <f t="shared" si="0"/>
        <v>635</v>
      </c>
      <c r="J61" s="53">
        <f t="shared" si="1"/>
        <v>3.65</v>
      </c>
    </row>
    <row r="62" spans="1:10" ht="15.75">
      <c r="A62" s="5" t="s">
        <v>829</v>
      </c>
      <c r="B62" s="5" t="s">
        <v>929</v>
      </c>
      <c r="C62" s="5" t="s">
        <v>930</v>
      </c>
      <c r="D62" s="5">
        <v>41</v>
      </c>
      <c r="E62" s="10">
        <v>50</v>
      </c>
      <c r="F62" s="4">
        <v>38</v>
      </c>
      <c r="G62" s="50">
        <v>38</v>
      </c>
      <c r="H62" s="25"/>
      <c r="I62" s="4">
        <f t="shared" si="0"/>
        <v>41.75</v>
      </c>
      <c r="J62" s="53">
        <f t="shared" si="1"/>
        <v>9.5825</v>
      </c>
    </row>
    <row r="63" spans="1:10" ht="15.75">
      <c r="A63" s="5" t="s">
        <v>828</v>
      </c>
      <c r="B63" s="5" t="s">
        <v>900</v>
      </c>
      <c r="C63" s="5" t="s">
        <v>901</v>
      </c>
      <c r="D63" s="5">
        <v>28</v>
      </c>
      <c r="E63" s="10">
        <v>34</v>
      </c>
      <c r="F63" s="4">
        <v>32</v>
      </c>
      <c r="G63" s="50">
        <v>39</v>
      </c>
      <c r="H63" s="25"/>
      <c r="I63" s="4">
        <f t="shared" si="0"/>
        <v>33.25</v>
      </c>
      <c r="J63" s="53">
        <f t="shared" si="1"/>
        <v>9.6675</v>
      </c>
    </row>
    <row r="64" spans="1:10" ht="15.75">
      <c r="A64" s="5" t="s">
        <v>838</v>
      </c>
      <c r="B64" s="5" t="s">
        <v>999</v>
      </c>
      <c r="C64" s="5" t="s">
        <v>479</v>
      </c>
      <c r="D64" s="5">
        <v>328</v>
      </c>
      <c r="E64" s="10"/>
      <c r="F64" s="4"/>
      <c r="G64" s="50"/>
      <c r="H64" s="25"/>
      <c r="I64" s="4">
        <f t="shared" si="0"/>
        <v>328</v>
      </c>
      <c r="J64" s="53">
        <f t="shared" si="1"/>
        <v>6.72</v>
      </c>
    </row>
    <row r="65" spans="1:10" ht="15.75">
      <c r="A65" s="5" t="s">
        <v>838</v>
      </c>
      <c r="B65" s="5" t="s">
        <v>902</v>
      </c>
      <c r="C65" s="5" t="s">
        <v>344</v>
      </c>
      <c r="D65" s="5">
        <v>240</v>
      </c>
      <c r="E65" s="10"/>
      <c r="F65" s="4"/>
      <c r="G65" s="50">
        <v>269</v>
      </c>
      <c r="H65" s="25"/>
      <c r="I65" s="4">
        <f t="shared" si="0"/>
        <v>254.5</v>
      </c>
      <c r="J65" s="53">
        <f t="shared" si="1"/>
        <v>7.455</v>
      </c>
    </row>
    <row r="66" spans="1:10" ht="15.75">
      <c r="A66" s="5" t="s">
        <v>828</v>
      </c>
      <c r="B66" s="5" t="s">
        <v>768</v>
      </c>
      <c r="C66" s="5" t="s">
        <v>237</v>
      </c>
      <c r="D66" s="5">
        <v>596</v>
      </c>
      <c r="E66" s="10"/>
      <c r="F66" s="4"/>
      <c r="G66" s="50"/>
      <c r="H66" s="25"/>
      <c r="I66" s="4">
        <f t="shared" si="0"/>
        <v>596</v>
      </c>
      <c r="J66" s="53">
        <f t="shared" si="1"/>
        <v>4.04</v>
      </c>
    </row>
    <row r="67" spans="1:10" ht="15.75">
      <c r="A67" s="5" t="s">
        <v>838</v>
      </c>
      <c r="B67" s="5" t="s">
        <v>522</v>
      </c>
      <c r="C67" s="5" t="s">
        <v>221</v>
      </c>
      <c r="D67" s="5">
        <v>574</v>
      </c>
      <c r="E67" s="10"/>
      <c r="F67" s="4"/>
      <c r="G67" s="50"/>
      <c r="H67" s="25"/>
      <c r="I67" s="4">
        <f aca="true" t="shared" si="2" ref="I67:I130">AVERAGE(D67:H67)</f>
        <v>574</v>
      </c>
      <c r="J67" s="53">
        <f t="shared" si="1"/>
        <v>4.26</v>
      </c>
    </row>
    <row r="68" spans="1:10" ht="15.75">
      <c r="A68" s="5" t="s">
        <v>833</v>
      </c>
      <c r="B68" s="5" t="s">
        <v>843</v>
      </c>
      <c r="C68" s="5" t="s">
        <v>872</v>
      </c>
      <c r="D68" s="5">
        <v>256</v>
      </c>
      <c r="E68" s="10"/>
      <c r="F68" s="4"/>
      <c r="G68" s="50"/>
      <c r="H68" s="25"/>
      <c r="I68" s="4">
        <f t="shared" si="2"/>
        <v>256</v>
      </c>
      <c r="J68" s="53">
        <f t="shared" si="1"/>
        <v>7.44</v>
      </c>
    </row>
    <row r="69" spans="1:10" ht="15.75">
      <c r="A69" s="5" t="s">
        <v>828</v>
      </c>
      <c r="B69" s="5" t="s">
        <v>800</v>
      </c>
      <c r="C69" s="5" t="s">
        <v>872</v>
      </c>
      <c r="D69" s="5">
        <v>625</v>
      </c>
      <c r="E69" s="10"/>
      <c r="F69" s="4"/>
      <c r="G69" s="50"/>
      <c r="H69" s="25"/>
      <c r="I69" s="4">
        <f t="shared" si="2"/>
        <v>625</v>
      </c>
      <c r="J69" s="53">
        <f t="shared" si="1"/>
        <v>3.75</v>
      </c>
    </row>
    <row r="70" spans="1:10" ht="15.75">
      <c r="A70" s="5" t="s">
        <v>833</v>
      </c>
      <c r="B70" s="5" t="s">
        <v>870</v>
      </c>
      <c r="C70" s="5" t="s">
        <v>872</v>
      </c>
      <c r="D70" s="5">
        <v>54</v>
      </c>
      <c r="E70" s="9">
        <v>97</v>
      </c>
      <c r="F70" s="4">
        <v>90</v>
      </c>
      <c r="G70" s="50">
        <v>56</v>
      </c>
      <c r="H70" s="25"/>
      <c r="I70" s="4">
        <f t="shared" si="2"/>
        <v>74.25</v>
      </c>
      <c r="J70" s="53">
        <f t="shared" si="1"/>
        <v>9.2575</v>
      </c>
    </row>
    <row r="71" spans="1:10" ht="15.75">
      <c r="A71" s="5" t="s">
        <v>830</v>
      </c>
      <c r="B71" s="5" t="s">
        <v>514</v>
      </c>
      <c r="C71" s="5" t="s">
        <v>872</v>
      </c>
      <c r="D71" s="5">
        <v>549</v>
      </c>
      <c r="E71" s="9"/>
      <c r="F71" s="4"/>
      <c r="G71" s="50"/>
      <c r="H71" s="25"/>
      <c r="I71" s="4">
        <f t="shared" si="2"/>
        <v>549</v>
      </c>
      <c r="J71" s="53">
        <f aca="true" t="shared" si="3" ref="J71:J134">(1000-I71)/100</f>
        <v>4.51</v>
      </c>
    </row>
    <row r="72" spans="1:10" ht="15.75">
      <c r="A72" s="5" t="s">
        <v>832</v>
      </c>
      <c r="B72" s="5" t="s">
        <v>970</v>
      </c>
      <c r="C72" s="5" t="s">
        <v>872</v>
      </c>
      <c r="D72" s="5">
        <v>84</v>
      </c>
      <c r="E72" s="9">
        <v>76</v>
      </c>
      <c r="F72" s="4">
        <v>66</v>
      </c>
      <c r="G72" s="50">
        <v>142</v>
      </c>
      <c r="H72" s="25"/>
      <c r="I72" s="4">
        <f t="shared" si="2"/>
        <v>92</v>
      </c>
      <c r="J72" s="53">
        <f t="shared" si="3"/>
        <v>9.08</v>
      </c>
    </row>
    <row r="73" spans="1:10" ht="15.75">
      <c r="A73" s="5" t="s">
        <v>828</v>
      </c>
      <c r="B73" s="5" t="s">
        <v>463</v>
      </c>
      <c r="C73" s="5" t="s">
        <v>872</v>
      </c>
      <c r="D73" s="5">
        <v>437</v>
      </c>
      <c r="E73" s="9"/>
      <c r="F73" s="4"/>
      <c r="G73" s="50"/>
      <c r="H73" s="25"/>
      <c r="I73" s="4">
        <f t="shared" si="2"/>
        <v>437</v>
      </c>
      <c r="J73" s="53">
        <f t="shared" si="3"/>
        <v>5.63</v>
      </c>
    </row>
    <row r="74" spans="1:10" ht="15.75">
      <c r="A74" s="5" t="s">
        <v>833</v>
      </c>
      <c r="B74" s="5" t="s">
        <v>876</v>
      </c>
      <c r="C74" s="5" t="s">
        <v>872</v>
      </c>
      <c r="D74" s="5">
        <v>29</v>
      </c>
      <c r="E74" s="9">
        <v>20</v>
      </c>
      <c r="F74" s="4">
        <v>29</v>
      </c>
      <c r="G74" s="50">
        <v>29</v>
      </c>
      <c r="H74" s="25"/>
      <c r="I74" s="4">
        <f t="shared" si="2"/>
        <v>26.75</v>
      </c>
      <c r="J74" s="53">
        <f t="shared" si="3"/>
        <v>9.7325</v>
      </c>
    </row>
    <row r="75" spans="1:10" ht="15.75">
      <c r="A75" s="5" t="s">
        <v>840</v>
      </c>
      <c r="B75" s="5" t="s">
        <v>871</v>
      </c>
      <c r="C75" s="5" t="s">
        <v>872</v>
      </c>
      <c r="D75" s="5">
        <v>13</v>
      </c>
      <c r="E75" s="10">
        <v>17</v>
      </c>
      <c r="F75" s="4">
        <v>16</v>
      </c>
      <c r="G75" s="50">
        <v>9</v>
      </c>
      <c r="H75" s="25"/>
      <c r="I75" s="4">
        <f t="shared" si="2"/>
        <v>13.75</v>
      </c>
      <c r="J75" s="53">
        <f t="shared" si="3"/>
        <v>9.8625</v>
      </c>
    </row>
    <row r="76" spans="1:10" ht="15.75">
      <c r="A76" s="5" t="s">
        <v>829</v>
      </c>
      <c r="B76" s="5" t="s">
        <v>488</v>
      </c>
      <c r="C76" s="5" t="s">
        <v>872</v>
      </c>
      <c r="D76" s="5">
        <v>498</v>
      </c>
      <c r="E76" s="10"/>
      <c r="F76" s="4"/>
      <c r="G76" s="50"/>
      <c r="H76" s="25"/>
      <c r="I76" s="4">
        <f t="shared" si="2"/>
        <v>498</v>
      </c>
      <c r="J76" s="53">
        <f t="shared" si="3"/>
        <v>5.02</v>
      </c>
    </row>
    <row r="77" spans="1:10" ht="15.75">
      <c r="A77" s="5" t="s">
        <v>829</v>
      </c>
      <c r="B77" s="5" t="s">
        <v>762</v>
      </c>
      <c r="C77" s="5" t="s">
        <v>872</v>
      </c>
      <c r="D77" s="5">
        <v>414</v>
      </c>
      <c r="E77" s="10"/>
      <c r="F77" s="4"/>
      <c r="G77" s="50"/>
      <c r="H77" s="25"/>
      <c r="I77" s="4">
        <f t="shared" si="2"/>
        <v>414</v>
      </c>
      <c r="J77" s="53">
        <f t="shared" si="3"/>
        <v>5.86</v>
      </c>
    </row>
    <row r="78" spans="1:10" ht="15.75">
      <c r="A78" s="5" t="s">
        <v>828</v>
      </c>
      <c r="B78" s="5" t="s">
        <v>848</v>
      </c>
      <c r="C78" s="5" t="s">
        <v>872</v>
      </c>
      <c r="D78" s="5">
        <v>306</v>
      </c>
      <c r="E78" s="10"/>
      <c r="F78" s="4"/>
      <c r="G78" s="50"/>
      <c r="H78" s="25"/>
      <c r="I78" s="4">
        <f t="shared" si="2"/>
        <v>306</v>
      </c>
      <c r="J78" s="53">
        <f t="shared" si="3"/>
        <v>6.94</v>
      </c>
    </row>
    <row r="79" spans="1:10" ht="15.75">
      <c r="A79" s="5" t="s">
        <v>836</v>
      </c>
      <c r="B79" s="5" t="s">
        <v>718</v>
      </c>
      <c r="C79" s="5" t="s">
        <v>872</v>
      </c>
      <c r="D79" s="5">
        <v>200</v>
      </c>
      <c r="E79" s="10"/>
      <c r="F79" s="4"/>
      <c r="G79" s="50">
        <v>251</v>
      </c>
      <c r="H79" s="25"/>
      <c r="I79" s="4">
        <f t="shared" si="2"/>
        <v>225.5</v>
      </c>
      <c r="J79" s="53">
        <f t="shared" si="3"/>
        <v>7.745</v>
      </c>
    </row>
    <row r="80" spans="1:10" ht="15.75">
      <c r="A80" s="5" t="s">
        <v>828</v>
      </c>
      <c r="B80" s="5" t="s">
        <v>925</v>
      </c>
      <c r="C80" s="5" t="s">
        <v>872</v>
      </c>
      <c r="D80" s="5">
        <v>488</v>
      </c>
      <c r="E80" s="10"/>
      <c r="F80" s="4"/>
      <c r="G80" s="50"/>
      <c r="H80" s="25"/>
      <c r="I80" s="4">
        <f t="shared" si="2"/>
        <v>488</v>
      </c>
      <c r="J80" s="53">
        <f t="shared" si="3"/>
        <v>5.12</v>
      </c>
    </row>
    <row r="81" spans="1:10" ht="15.75">
      <c r="A81" s="5" t="s">
        <v>837</v>
      </c>
      <c r="B81" s="5" t="s">
        <v>826</v>
      </c>
      <c r="C81" s="5" t="s">
        <v>100</v>
      </c>
      <c r="D81" s="5">
        <v>395</v>
      </c>
      <c r="E81" s="10"/>
      <c r="F81" s="4"/>
      <c r="G81" s="50"/>
      <c r="H81" s="25"/>
      <c r="I81" s="4">
        <f t="shared" si="2"/>
        <v>395</v>
      </c>
      <c r="J81" s="53">
        <f t="shared" si="3"/>
        <v>6.05</v>
      </c>
    </row>
    <row r="82" spans="1:10" ht="15.75">
      <c r="A82" s="5" t="s">
        <v>841</v>
      </c>
      <c r="B82" s="5" t="s">
        <v>656</v>
      </c>
      <c r="C82" s="5" t="s">
        <v>611</v>
      </c>
      <c r="D82" s="5">
        <v>98</v>
      </c>
      <c r="E82" s="10"/>
      <c r="F82" s="4">
        <v>141</v>
      </c>
      <c r="G82" s="50">
        <v>83</v>
      </c>
      <c r="H82" s="25"/>
      <c r="I82" s="4">
        <f t="shared" si="2"/>
        <v>107.33333333333333</v>
      </c>
      <c r="J82" s="53">
        <f t="shared" si="3"/>
        <v>8.926666666666666</v>
      </c>
    </row>
    <row r="83" spans="1:10" ht="15.75">
      <c r="A83" s="5" t="s">
        <v>840</v>
      </c>
      <c r="B83" s="5" t="s">
        <v>501</v>
      </c>
      <c r="C83" s="5" t="s">
        <v>595</v>
      </c>
      <c r="D83" s="5">
        <v>527</v>
      </c>
      <c r="E83" s="10"/>
      <c r="F83" s="4"/>
      <c r="G83" s="50"/>
      <c r="H83" s="25"/>
      <c r="I83" s="4">
        <f t="shared" si="2"/>
        <v>527</v>
      </c>
      <c r="J83" s="53">
        <f t="shared" si="3"/>
        <v>4.73</v>
      </c>
    </row>
    <row r="84" spans="1:10" ht="15.75">
      <c r="A84" s="5" t="s">
        <v>842</v>
      </c>
      <c r="B84" s="5" t="s">
        <v>656</v>
      </c>
      <c r="C84" s="5" t="s">
        <v>299</v>
      </c>
      <c r="D84" s="5">
        <v>174</v>
      </c>
      <c r="E84" s="10"/>
      <c r="F84" s="4"/>
      <c r="G84" s="50">
        <v>214</v>
      </c>
      <c r="H84" s="25"/>
      <c r="I84" s="4">
        <f t="shared" si="2"/>
        <v>194</v>
      </c>
      <c r="J84" s="53">
        <f t="shared" si="3"/>
        <v>8.06</v>
      </c>
    </row>
    <row r="85" spans="1:10" ht="15.75">
      <c r="A85" s="5" t="s">
        <v>840</v>
      </c>
      <c r="B85" s="5" t="s">
        <v>468</v>
      </c>
      <c r="C85" s="5" t="s">
        <v>132</v>
      </c>
      <c r="D85" s="5">
        <v>446</v>
      </c>
      <c r="E85" s="10"/>
      <c r="F85" s="4"/>
      <c r="G85" s="50"/>
      <c r="H85" s="25"/>
      <c r="I85" s="4">
        <f t="shared" si="2"/>
        <v>446</v>
      </c>
      <c r="J85" s="53">
        <f t="shared" si="3"/>
        <v>5.54</v>
      </c>
    </row>
    <row r="86" spans="1:10" ht="15.75">
      <c r="A86" s="5" t="s">
        <v>828</v>
      </c>
      <c r="B86" s="5" t="s">
        <v>694</v>
      </c>
      <c r="C86" s="5" t="s">
        <v>41</v>
      </c>
      <c r="D86" s="5">
        <v>710</v>
      </c>
      <c r="E86" s="10"/>
      <c r="F86" s="4"/>
      <c r="G86" s="50"/>
      <c r="H86" s="25"/>
      <c r="I86" s="4">
        <f t="shared" si="2"/>
        <v>710</v>
      </c>
      <c r="J86" s="53">
        <f t="shared" si="3"/>
        <v>2.9</v>
      </c>
    </row>
    <row r="87" spans="1:10" ht="15.75">
      <c r="A87" s="5" t="s">
        <v>830</v>
      </c>
      <c r="B87" s="5" t="s">
        <v>723</v>
      </c>
      <c r="C87" s="5" t="s">
        <v>321</v>
      </c>
      <c r="D87" s="5">
        <v>206</v>
      </c>
      <c r="E87" s="10"/>
      <c r="F87" s="4"/>
      <c r="G87" s="50">
        <v>181</v>
      </c>
      <c r="H87" s="25"/>
      <c r="I87" s="4">
        <f t="shared" si="2"/>
        <v>193.5</v>
      </c>
      <c r="J87" s="53">
        <f t="shared" si="3"/>
        <v>8.065</v>
      </c>
    </row>
    <row r="88" spans="1:10" ht="15.75">
      <c r="A88" s="5" t="s">
        <v>832</v>
      </c>
      <c r="B88" s="5" t="s">
        <v>567</v>
      </c>
      <c r="C88" s="5" t="s">
        <v>62</v>
      </c>
      <c r="D88" s="5">
        <v>738</v>
      </c>
      <c r="E88" s="10"/>
      <c r="F88" s="4"/>
      <c r="G88" s="50"/>
      <c r="H88" s="25"/>
      <c r="I88" s="4">
        <f t="shared" si="2"/>
        <v>738</v>
      </c>
      <c r="J88" s="53">
        <f t="shared" si="3"/>
        <v>2.62</v>
      </c>
    </row>
    <row r="89" spans="1:10" ht="15.75">
      <c r="A89" s="5" t="s">
        <v>916</v>
      </c>
      <c r="B89" s="5" t="s">
        <v>472</v>
      </c>
      <c r="C89" s="5" t="s">
        <v>232</v>
      </c>
      <c r="D89" s="5">
        <v>590</v>
      </c>
      <c r="E89" s="10"/>
      <c r="F89" s="4"/>
      <c r="G89" s="50"/>
      <c r="H89" s="25"/>
      <c r="I89" s="4">
        <f t="shared" si="2"/>
        <v>590</v>
      </c>
      <c r="J89" s="53">
        <f t="shared" si="3"/>
        <v>4.1</v>
      </c>
    </row>
    <row r="90" spans="1:10" ht="15.75">
      <c r="A90" s="5" t="s">
        <v>838</v>
      </c>
      <c r="B90" s="5" t="s">
        <v>817</v>
      </c>
      <c r="C90" s="5" t="s">
        <v>908</v>
      </c>
      <c r="D90" s="5">
        <v>375</v>
      </c>
      <c r="E90" s="10"/>
      <c r="F90" s="4"/>
      <c r="G90" s="50"/>
      <c r="H90" s="25"/>
      <c r="I90" s="4">
        <f t="shared" si="2"/>
        <v>375</v>
      </c>
      <c r="J90" s="53">
        <f t="shared" si="3"/>
        <v>6.25</v>
      </c>
    </row>
    <row r="91" spans="1:10" ht="15.75">
      <c r="A91" s="5" t="s">
        <v>830</v>
      </c>
      <c r="B91" s="5" t="s">
        <v>907</v>
      </c>
      <c r="C91" s="5" t="s">
        <v>908</v>
      </c>
      <c r="D91" s="5">
        <v>25</v>
      </c>
      <c r="E91" s="10">
        <v>38</v>
      </c>
      <c r="F91" s="4">
        <v>34</v>
      </c>
      <c r="G91" s="50">
        <v>27</v>
      </c>
      <c r="H91" s="25"/>
      <c r="I91" s="4">
        <f t="shared" si="2"/>
        <v>31</v>
      </c>
      <c r="J91" s="53">
        <f t="shared" si="3"/>
        <v>9.69</v>
      </c>
    </row>
    <row r="92" spans="1:10" ht="15.75">
      <c r="A92" s="5" t="s">
        <v>829</v>
      </c>
      <c r="B92" s="5" t="s">
        <v>961</v>
      </c>
      <c r="C92" s="5" t="s">
        <v>908</v>
      </c>
      <c r="D92" s="5">
        <v>226</v>
      </c>
      <c r="E92" s="9">
        <v>70</v>
      </c>
      <c r="F92" s="4"/>
      <c r="G92" s="50">
        <v>248</v>
      </c>
      <c r="H92" s="25"/>
      <c r="I92" s="4">
        <f t="shared" si="2"/>
        <v>181.33333333333334</v>
      </c>
      <c r="J92" s="53">
        <f t="shared" si="3"/>
        <v>8.186666666666666</v>
      </c>
    </row>
    <row r="93" spans="1:10" ht="15.75">
      <c r="A93" s="5" t="s">
        <v>832</v>
      </c>
      <c r="B93" s="5" t="s">
        <v>658</v>
      </c>
      <c r="C93" s="5" t="s">
        <v>908</v>
      </c>
      <c r="D93" s="5">
        <v>293</v>
      </c>
      <c r="E93" s="9">
        <v>109</v>
      </c>
      <c r="F93" s="4"/>
      <c r="G93" s="50">
        <v>215</v>
      </c>
      <c r="H93" s="25"/>
      <c r="I93" s="4">
        <f t="shared" si="2"/>
        <v>205.66666666666666</v>
      </c>
      <c r="J93" s="53">
        <f t="shared" si="3"/>
        <v>7.943333333333333</v>
      </c>
    </row>
    <row r="94" spans="1:10" ht="15.75">
      <c r="A94" s="5" t="s">
        <v>830</v>
      </c>
      <c r="B94" s="5" t="s">
        <v>540</v>
      </c>
      <c r="C94" s="5" t="s">
        <v>908</v>
      </c>
      <c r="D94" s="5">
        <v>628</v>
      </c>
      <c r="E94" s="9"/>
      <c r="F94" s="4"/>
      <c r="G94" s="50"/>
      <c r="H94" s="25"/>
      <c r="I94" s="4">
        <f t="shared" si="2"/>
        <v>628</v>
      </c>
      <c r="J94" s="53">
        <f t="shared" si="3"/>
        <v>3.72</v>
      </c>
    </row>
    <row r="95" spans="1:10" ht="15.75">
      <c r="A95" s="5" t="s">
        <v>829</v>
      </c>
      <c r="B95" s="5" t="s">
        <v>532</v>
      </c>
      <c r="C95" s="5" t="s">
        <v>245</v>
      </c>
      <c r="D95" s="5">
        <v>609</v>
      </c>
      <c r="E95" s="9">
        <v>219</v>
      </c>
      <c r="F95" s="4"/>
      <c r="G95" s="50"/>
      <c r="H95" s="25"/>
      <c r="I95" s="4">
        <f t="shared" si="2"/>
        <v>414</v>
      </c>
      <c r="J95" s="53">
        <f t="shared" si="3"/>
        <v>5.86</v>
      </c>
    </row>
    <row r="96" spans="1:10" ht="15.75">
      <c r="A96" s="5" t="s">
        <v>841</v>
      </c>
      <c r="B96" s="5" t="s">
        <v>506</v>
      </c>
      <c r="C96" s="5" t="s">
        <v>938</v>
      </c>
      <c r="D96" s="5">
        <v>535</v>
      </c>
      <c r="E96" s="9"/>
      <c r="F96" s="4"/>
      <c r="G96" s="50"/>
      <c r="H96" s="25"/>
      <c r="I96" s="4">
        <f t="shared" si="2"/>
        <v>535</v>
      </c>
      <c r="J96" s="53">
        <f t="shared" si="3"/>
        <v>4.65</v>
      </c>
    </row>
    <row r="97" spans="1:10" ht="15.75">
      <c r="A97" s="5" t="s">
        <v>829</v>
      </c>
      <c r="B97" s="5" t="s">
        <v>738</v>
      </c>
      <c r="C97" s="5" t="s">
        <v>938</v>
      </c>
      <c r="D97" s="5">
        <v>230</v>
      </c>
      <c r="E97" s="9">
        <v>127</v>
      </c>
      <c r="F97" s="4">
        <v>96</v>
      </c>
      <c r="G97" s="50">
        <v>126</v>
      </c>
      <c r="H97" s="25"/>
      <c r="I97" s="4">
        <f t="shared" si="2"/>
        <v>144.75</v>
      </c>
      <c r="J97" s="53">
        <f t="shared" si="3"/>
        <v>8.5525</v>
      </c>
    </row>
    <row r="98" spans="1:10" ht="15.75">
      <c r="A98" s="5" t="s">
        <v>830</v>
      </c>
      <c r="B98" s="5" t="s">
        <v>639</v>
      </c>
      <c r="C98" s="5" t="s">
        <v>938</v>
      </c>
      <c r="D98" s="5">
        <v>55</v>
      </c>
      <c r="E98" s="9">
        <v>55</v>
      </c>
      <c r="F98" s="4">
        <v>55</v>
      </c>
      <c r="G98" s="50">
        <v>51</v>
      </c>
      <c r="H98" s="25"/>
      <c r="I98" s="4">
        <f t="shared" si="2"/>
        <v>54</v>
      </c>
      <c r="J98" s="53">
        <f t="shared" si="3"/>
        <v>9.46</v>
      </c>
    </row>
    <row r="99" spans="1:10" ht="15.75">
      <c r="A99" s="5" t="s">
        <v>831</v>
      </c>
      <c r="B99" s="5" t="s">
        <v>480</v>
      </c>
      <c r="C99" s="5" t="s">
        <v>938</v>
      </c>
      <c r="D99" s="5">
        <v>466</v>
      </c>
      <c r="E99" s="9"/>
      <c r="F99" s="4"/>
      <c r="G99" s="50">
        <v>262</v>
      </c>
      <c r="H99" s="25"/>
      <c r="I99" s="4">
        <f t="shared" si="2"/>
        <v>364</v>
      </c>
      <c r="J99" s="53">
        <f t="shared" si="3"/>
        <v>6.36</v>
      </c>
    </row>
    <row r="100" spans="1:10" ht="15.75">
      <c r="A100" s="5" t="s">
        <v>828</v>
      </c>
      <c r="B100" s="5" t="s">
        <v>972</v>
      </c>
      <c r="C100" s="5" t="s">
        <v>607</v>
      </c>
      <c r="D100" s="5">
        <v>92</v>
      </c>
      <c r="E100" s="9"/>
      <c r="F100" s="4">
        <v>93</v>
      </c>
      <c r="G100" s="50">
        <v>190</v>
      </c>
      <c r="H100" s="25"/>
      <c r="I100" s="4">
        <f t="shared" si="2"/>
        <v>125</v>
      </c>
      <c r="J100" s="53">
        <f t="shared" si="3"/>
        <v>8.75</v>
      </c>
    </row>
    <row r="101" spans="1:10" ht="15.75">
      <c r="A101" s="5" t="s">
        <v>837</v>
      </c>
      <c r="B101" s="5" t="s">
        <v>945</v>
      </c>
      <c r="C101" s="5" t="s">
        <v>946</v>
      </c>
      <c r="D101" s="5">
        <v>87</v>
      </c>
      <c r="E101" s="9">
        <v>60</v>
      </c>
      <c r="F101" s="4">
        <v>131</v>
      </c>
      <c r="G101" s="50">
        <v>106</v>
      </c>
      <c r="H101" s="25"/>
      <c r="I101" s="4">
        <f t="shared" si="2"/>
        <v>96</v>
      </c>
      <c r="J101" s="53">
        <f t="shared" si="3"/>
        <v>9.04</v>
      </c>
    </row>
    <row r="102" spans="1:10" ht="15.75">
      <c r="A102" s="5" t="s">
        <v>840</v>
      </c>
      <c r="B102" s="5" t="s">
        <v>712</v>
      </c>
      <c r="C102" s="5" t="s">
        <v>341</v>
      </c>
      <c r="D102" s="5">
        <v>236</v>
      </c>
      <c r="E102" s="9"/>
      <c r="F102" s="4"/>
      <c r="G102" s="50">
        <v>184</v>
      </c>
      <c r="H102" s="25"/>
      <c r="I102" s="4">
        <f t="shared" si="2"/>
        <v>210</v>
      </c>
      <c r="J102" s="53">
        <f t="shared" si="3"/>
        <v>7.9</v>
      </c>
    </row>
    <row r="103" spans="1:10" ht="15.75">
      <c r="A103" s="5" t="s">
        <v>916</v>
      </c>
      <c r="B103" s="5" t="s">
        <v>935</v>
      </c>
      <c r="C103" s="5" t="s">
        <v>936</v>
      </c>
      <c r="D103" s="5">
        <v>128</v>
      </c>
      <c r="E103" s="9">
        <v>54</v>
      </c>
      <c r="F103" s="4">
        <v>139</v>
      </c>
      <c r="G103" s="50">
        <v>104</v>
      </c>
      <c r="H103" s="25"/>
      <c r="I103" s="4">
        <f t="shared" si="2"/>
        <v>106.25</v>
      </c>
      <c r="J103" s="53">
        <f t="shared" si="3"/>
        <v>8.9375</v>
      </c>
    </row>
    <row r="104" spans="1:10" ht="15.75">
      <c r="A104" s="5" t="s">
        <v>836</v>
      </c>
      <c r="B104" s="5" t="s">
        <v>729</v>
      </c>
      <c r="C104" s="5" t="s">
        <v>328</v>
      </c>
      <c r="D104" s="5">
        <v>214</v>
      </c>
      <c r="E104" s="9">
        <v>168</v>
      </c>
      <c r="F104" s="4"/>
      <c r="G104" s="50">
        <v>127</v>
      </c>
      <c r="H104" s="25"/>
      <c r="I104" s="4">
        <f t="shared" si="2"/>
        <v>169.66666666666666</v>
      </c>
      <c r="J104" s="53">
        <f t="shared" si="3"/>
        <v>8.303333333333335</v>
      </c>
    </row>
    <row r="105" spans="1:10" ht="15.75">
      <c r="A105" s="5" t="s">
        <v>830</v>
      </c>
      <c r="B105" s="5" t="s">
        <v>746</v>
      </c>
      <c r="C105" s="5" t="s">
        <v>346</v>
      </c>
      <c r="D105" s="5">
        <v>242</v>
      </c>
      <c r="E105" s="9">
        <v>191</v>
      </c>
      <c r="F105" s="4"/>
      <c r="G105" s="50">
        <v>267</v>
      </c>
      <c r="H105" s="25"/>
      <c r="I105" s="4">
        <f t="shared" si="2"/>
        <v>233.33333333333334</v>
      </c>
      <c r="J105" s="53">
        <f t="shared" si="3"/>
        <v>7.666666666666666</v>
      </c>
    </row>
    <row r="106" spans="1:10" ht="15.75">
      <c r="A106" s="5" t="s">
        <v>836</v>
      </c>
      <c r="B106" s="5" t="s">
        <v>788</v>
      </c>
      <c r="C106" s="5" t="s">
        <v>402</v>
      </c>
      <c r="D106" s="5">
        <v>324</v>
      </c>
      <c r="E106" s="9"/>
      <c r="F106" s="4"/>
      <c r="G106" s="50">
        <v>313</v>
      </c>
      <c r="H106" s="25"/>
      <c r="I106" s="4">
        <f t="shared" si="2"/>
        <v>318.5</v>
      </c>
      <c r="J106" s="53">
        <f t="shared" si="3"/>
        <v>6.815</v>
      </c>
    </row>
    <row r="107" spans="1:10" ht="15.75">
      <c r="A107" s="5" t="s">
        <v>829</v>
      </c>
      <c r="B107" s="5" t="s">
        <v>984</v>
      </c>
      <c r="C107" s="5" t="s">
        <v>425</v>
      </c>
      <c r="D107" s="5">
        <v>356</v>
      </c>
      <c r="E107" s="9">
        <v>117</v>
      </c>
      <c r="F107" s="4"/>
      <c r="G107" s="50"/>
      <c r="H107" s="25"/>
      <c r="I107" s="4">
        <f t="shared" si="2"/>
        <v>236.5</v>
      </c>
      <c r="J107" s="53">
        <f t="shared" si="3"/>
        <v>7.635</v>
      </c>
    </row>
    <row r="108" spans="1:10" ht="15.75">
      <c r="A108" s="5" t="s">
        <v>830</v>
      </c>
      <c r="B108" s="5" t="s">
        <v>687</v>
      </c>
      <c r="C108" s="5" t="s">
        <v>382</v>
      </c>
      <c r="D108" s="5">
        <v>297</v>
      </c>
      <c r="E108" s="9"/>
      <c r="F108" s="4"/>
      <c r="G108" s="50">
        <v>344</v>
      </c>
      <c r="H108" s="25"/>
      <c r="I108" s="4">
        <f t="shared" si="2"/>
        <v>320.5</v>
      </c>
      <c r="J108" s="53">
        <f t="shared" si="3"/>
        <v>6.795</v>
      </c>
    </row>
    <row r="109" spans="1:10" ht="15.75">
      <c r="A109" s="5" t="s">
        <v>838</v>
      </c>
      <c r="B109" s="5" t="s">
        <v>884</v>
      </c>
      <c r="C109" s="5" t="s">
        <v>967</v>
      </c>
      <c r="D109" s="5">
        <v>52</v>
      </c>
      <c r="E109" s="9">
        <v>74</v>
      </c>
      <c r="F109" s="4">
        <v>69</v>
      </c>
      <c r="G109" s="50">
        <v>86</v>
      </c>
      <c r="H109" s="25"/>
      <c r="I109" s="4">
        <f t="shared" si="2"/>
        <v>70.25</v>
      </c>
      <c r="J109" s="53">
        <f t="shared" si="3"/>
        <v>9.2975</v>
      </c>
    </row>
    <row r="110" spans="1:10" ht="15.75">
      <c r="A110" s="5" t="s">
        <v>838</v>
      </c>
      <c r="B110" s="5" t="s">
        <v>998</v>
      </c>
      <c r="C110" s="5" t="s">
        <v>967</v>
      </c>
      <c r="D110" s="5">
        <v>704</v>
      </c>
      <c r="E110" s="9"/>
      <c r="F110" s="4"/>
      <c r="G110" s="50"/>
      <c r="H110" s="25"/>
      <c r="I110" s="4">
        <f t="shared" si="2"/>
        <v>704</v>
      </c>
      <c r="J110" s="53">
        <f t="shared" si="3"/>
        <v>2.96</v>
      </c>
    </row>
    <row r="111" spans="1:10" ht="15.75">
      <c r="A111" s="5" t="s">
        <v>832</v>
      </c>
      <c r="B111" s="5" t="s">
        <v>974</v>
      </c>
      <c r="C111" s="5" t="s">
        <v>623</v>
      </c>
      <c r="D111" s="5">
        <v>120</v>
      </c>
      <c r="E111" s="9"/>
      <c r="F111" s="4">
        <v>146</v>
      </c>
      <c r="G111" s="50">
        <v>103</v>
      </c>
      <c r="H111" s="25"/>
      <c r="I111" s="4">
        <f t="shared" si="2"/>
        <v>123</v>
      </c>
      <c r="J111" s="53">
        <f t="shared" si="3"/>
        <v>8.77</v>
      </c>
    </row>
    <row r="112" spans="1:10" ht="15.75">
      <c r="A112" s="5" t="s">
        <v>829</v>
      </c>
      <c r="B112" s="5" t="s">
        <v>582</v>
      </c>
      <c r="C112" s="5" t="s">
        <v>48</v>
      </c>
      <c r="D112" s="5">
        <v>720</v>
      </c>
      <c r="E112" s="9"/>
      <c r="F112" s="4"/>
      <c r="G112" s="50"/>
      <c r="H112" s="25"/>
      <c r="I112" s="4">
        <f t="shared" si="2"/>
        <v>720</v>
      </c>
      <c r="J112" s="53">
        <f t="shared" si="3"/>
        <v>2.8</v>
      </c>
    </row>
    <row r="113" spans="1:10" ht="15.75">
      <c r="A113" s="5" t="s">
        <v>838</v>
      </c>
      <c r="B113" s="5" t="s">
        <v>498</v>
      </c>
      <c r="C113" s="5" t="s">
        <v>182</v>
      </c>
      <c r="D113" s="5">
        <v>518</v>
      </c>
      <c r="E113" s="9"/>
      <c r="F113" s="4"/>
      <c r="G113" s="50"/>
      <c r="H113" s="25"/>
      <c r="I113" s="4">
        <f t="shared" si="2"/>
        <v>518</v>
      </c>
      <c r="J113" s="53">
        <f t="shared" si="3"/>
        <v>4.82</v>
      </c>
    </row>
    <row r="114" spans="1:10" ht="15.75">
      <c r="A114" s="5" t="s">
        <v>829</v>
      </c>
      <c r="B114" s="5" t="s">
        <v>499</v>
      </c>
      <c r="C114" s="5" t="s">
        <v>185</v>
      </c>
      <c r="D114" s="5">
        <v>523</v>
      </c>
      <c r="E114" s="9"/>
      <c r="F114" s="4"/>
      <c r="G114" s="50"/>
      <c r="H114" s="25"/>
      <c r="I114" s="4">
        <f t="shared" si="2"/>
        <v>523</v>
      </c>
      <c r="J114" s="53">
        <f t="shared" si="3"/>
        <v>4.77</v>
      </c>
    </row>
    <row r="115" spans="1:10" ht="15.75">
      <c r="A115" s="5" t="s">
        <v>831</v>
      </c>
      <c r="B115" s="5" t="s">
        <v>845</v>
      </c>
      <c r="C115" s="5" t="s">
        <v>170</v>
      </c>
      <c r="D115" s="5">
        <v>497</v>
      </c>
      <c r="E115" s="9"/>
      <c r="F115" s="4"/>
      <c r="G115" s="50"/>
      <c r="H115" s="25"/>
      <c r="I115" s="4">
        <f t="shared" si="2"/>
        <v>497</v>
      </c>
      <c r="J115" s="53">
        <f t="shared" si="3"/>
        <v>5.03</v>
      </c>
    </row>
    <row r="116" spans="1:10" ht="15.75">
      <c r="A116" s="5" t="s">
        <v>831</v>
      </c>
      <c r="B116" s="5" t="s">
        <v>579</v>
      </c>
      <c r="C116" s="5" t="s">
        <v>44</v>
      </c>
      <c r="D116" s="5">
        <v>715</v>
      </c>
      <c r="E116" s="9"/>
      <c r="F116" s="4"/>
      <c r="G116" s="50"/>
      <c r="H116" s="25"/>
      <c r="I116" s="4">
        <f t="shared" si="2"/>
        <v>715</v>
      </c>
      <c r="J116" s="53">
        <f t="shared" si="3"/>
        <v>2.85</v>
      </c>
    </row>
    <row r="117" spans="1:10" ht="15.75">
      <c r="A117" s="5" t="s">
        <v>829</v>
      </c>
      <c r="B117" s="5" t="s">
        <v>845</v>
      </c>
      <c r="C117" s="5" t="s">
        <v>392</v>
      </c>
      <c r="D117" s="5">
        <v>308</v>
      </c>
      <c r="E117" s="9"/>
      <c r="F117" s="4"/>
      <c r="G117" s="50"/>
      <c r="H117" s="25"/>
      <c r="I117" s="4">
        <f t="shared" si="2"/>
        <v>308</v>
      </c>
      <c r="J117" s="53">
        <f t="shared" si="3"/>
        <v>6.92</v>
      </c>
    </row>
    <row r="118" spans="1:10" ht="15.75">
      <c r="A118" s="5" t="s">
        <v>838</v>
      </c>
      <c r="B118" s="5" t="s">
        <v>765</v>
      </c>
      <c r="C118" s="5" t="s">
        <v>239</v>
      </c>
      <c r="D118" s="5">
        <v>599</v>
      </c>
      <c r="E118" s="9"/>
      <c r="F118" s="4"/>
      <c r="G118" s="50"/>
      <c r="H118" s="25"/>
      <c r="I118" s="4">
        <f t="shared" si="2"/>
        <v>599</v>
      </c>
      <c r="J118" s="53">
        <f t="shared" si="3"/>
        <v>4.01</v>
      </c>
    </row>
    <row r="119" spans="1:10" ht="15.75">
      <c r="A119" s="5" t="s">
        <v>829</v>
      </c>
      <c r="B119" s="5" t="s">
        <v>852</v>
      </c>
      <c r="C119" s="5" t="s">
        <v>372</v>
      </c>
      <c r="D119" s="5">
        <v>280</v>
      </c>
      <c r="E119" s="9"/>
      <c r="F119" s="4"/>
      <c r="G119" s="50">
        <v>266</v>
      </c>
      <c r="H119" s="25"/>
      <c r="I119" s="4">
        <f t="shared" si="2"/>
        <v>273</v>
      </c>
      <c r="J119" s="53">
        <f t="shared" si="3"/>
        <v>7.27</v>
      </c>
    </row>
    <row r="120" spans="1:10" ht="15.75">
      <c r="A120" s="5" t="s">
        <v>832</v>
      </c>
      <c r="B120" s="5" t="s">
        <v>479</v>
      </c>
      <c r="C120" s="5" t="s">
        <v>651</v>
      </c>
      <c r="D120" s="5">
        <v>501</v>
      </c>
      <c r="E120" s="9"/>
      <c r="F120" s="4"/>
      <c r="G120" s="50"/>
      <c r="H120" s="25"/>
      <c r="I120" s="4">
        <f t="shared" si="2"/>
        <v>501</v>
      </c>
      <c r="J120" s="53">
        <f t="shared" si="3"/>
        <v>4.99</v>
      </c>
    </row>
    <row r="121" spans="1:10" ht="15.75">
      <c r="A121" s="5" t="s">
        <v>841</v>
      </c>
      <c r="B121" s="5" t="s">
        <v>925</v>
      </c>
      <c r="C121" s="5" t="s">
        <v>926</v>
      </c>
      <c r="D121" s="5">
        <v>50</v>
      </c>
      <c r="E121" s="10">
        <v>48</v>
      </c>
      <c r="F121" s="4">
        <v>57</v>
      </c>
      <c r="G121" s="50">
        <v>68</v>
      </c>
      <c r="H121" s="25"/>
      <c r="I121" s="4">
        <f t="shared" si="2"/>
        <v>55.75</v>
      </c>
      <c r="J121" s="53">
        <f t="shared" si="3"/>
        <v>9.4425</v>
      </c>
    </row>
    <row r="122" spans="1:10" ht="15.75">
      <c r="A122" s="5" t="s">
        <v>830</v>
      </c>
      <c r="B122" s="5" t="s">
        <v>923</v>
      </c>
      <c r="C122" s="5" t="s">
        <v>209</v>
      </c>
      <c r="D122" s="5">
        <v>557</v>
      </c>
      <c r="E122" s="9">
        <v>222</v>
      </c>
      <c r="F122" s="4"/>
      <c r="G122" s="50"/>
      <c r="H122" s="25"/>
      <c r="I122" s="4">
        <f t="shared" si="2"/>
        <v>389.5</v>
      </c>
      <c r="J122" s="53">
        <f t="shared" si="3"/>
        <v>6.105</v>
      </c>
    </row>
    <row r="123" spans="1:10" ht="15.75">
      <c r="A123" s="5" t="s">
        <v>836</v>
      </c>
      <c r="B123" s="5" t="s">
        <v>947</v>
      </c>
      <c r="C123" s="5" t="s">
        <v>168</v>
      </c>
      <c r="D123" s="5">
        <v>494</v>
      </c>
      <c r="E123" s="9"/>
      <c r="F123" s="4"/>
      <c r="G123" s="50">
        <v>342</v>
      </c>
      <c r="H123" s="25"/>
      <c r="I123" s="4">
        <f t="shared" si="2"/>
        <v>418</v>
      </c>
      <c r="J123" s="53">
        <f t="shared" si="3"/>
        <v>5.82</v>
      </c>
    </row>
    <row r="124" spans="1:10" ht="15.75">
      <c r="A124" s="5" t="s">
        <v>841</v>
      </c>
      <c r="B124" s="5" t="s">
        <v>888</v>
      </c>
      <c r="C124" s="5" t="s">
        <v>633</v>
      </c>
      <c r="D124" s="5">
        <v>136</v>
      </c>
      <c r="E124" s="9"/>
      <c r="F124" s="4">
        <v>107</v>
      </c>
      <c r="G124" s="50">
        <v>154</v>
      </c>
      <c r="H124" s="25"/>
      <c r="I124" s="4">
        <f t="shared" si="2"/>
        <v>132.33333333333334</v>
      </c>
      <c r="J124" s="53">
        <f t="shared" si="3"/>
        <v>8.676666666666666</v>
      </c>
    </row>
    <row r="125" spans="1:10" ht="15.75">
      <c r="A125" s="5" t="s">
        <v>828</v>
      </c>
      <c r="B125" s="5" t="s">
        <v>460</v>
      </c>
      <c r="C125" s="5" t="s">
        <v>173</v>
      </c>
      <c r="D125" s="5">
        <v>502</v>
      </c>
      <c r="E125" s="9"/>
      <c r="F125" s="4"/>
      <c r="G125" s="50"/>
      <c r="H125" s="25"/>
      <c r="I125" s="4">
        <f t="shared" si="2"/>
        <v>502</v>
      </c>
      <c r="J125" s="53">
        <f t="shared" si="3"/>
        <v>4.98</v>
      </c>
    </row>
    <row r="126" spans="1:10" ht="15.75">
      <c r="A126" s="5" t="s">
        <v>833</v>
      </c>
      <c r="B126" s="5" t="s">
        <v>674</v>
      </c>
      <c r="C126" s="5" t="s">
        <v>631</v>
      </c>
      <c r="D126" s="5">
        <v>134</v>
      </c>
      <c r="E126" s="9">
        <v>133</v>
      </c>
      <c r="F126" s="4">
        <v>78</v>
      </c>
      <c r="G126" s="50">
        <v>160</v>
      </c>
      <c r="H126" s="25"/>
      <c r="I126" s="4">
        <f t="shared" si="2"/>
        <v>126.25</v>
      </c>
      <c r="J126" s="53">
        <f t="shared" si="3"/>
        <v>8.7375</v>
      </c>
    </row>
    <row r="127" spans="1:10" ht="15.75">
      <c r="A127" s="5" t="s">
        <v>838</v>
      </c>
      <c r="B127" s="5" t="s">
        <v>947</v>
      </c>
      <c r="C127" s="5" t="s">
        <v>948</v>
      </c>
      <c r="D127" s="5">
        <v>64</v>
      </c>
      <c r="E127" s="9">
        <v>61</v>
      </c>
      <c r="F127" s="4">
        <v>86</v>
      </c>
      <c r="G127" s="50">
        <v>85</v>
      </c>
      <c r="H127" s="25"/>
      <c r="I127" s="4">
        <f t="shared" si="2"/>
        <v>74</v>
      </c>
      <c r="J127" s="53">
        <f t="shared" si="3"/>
        <v>9.26</v>
      </c>
    </row>
    <row r="128" spans="1:10" ht="15.75">
      <c r="A128" s="5" t="s">
        <v>841</v>
      </c>
      <c r="B128" s="5" t="s">
        <v>574</v>
      </c>
      <c r="C128" s="5" t="s">
        <v>34</v>
      </c>
      <c r="D128" s="5">
        <v>700</v>
      </c>
      <c r="E128" s="9"/>
      <c r="F128" s="4"/>
      <c r="G128" s="50"/>
      <c r="H128" s="25"/>
      <c r="I128" s="4">
        <f t="shared" si="2"/>
        <v>700</v>
      </c>
      <c r="J128" s="53">
        <f t="shared" si="3"/>
        <v>3</v>
      </c>
    </row>
    <row r="129" spans="1:10" ht="15.75">
      <c r="A129" s="5" t="s">
        <v>829</v>
      </c>
      <c r="B129" s="5" t="s">
        <v>664</v>
      </c>
      <c r="C129" s="5" t="s">
        <v>620</v>
      </c>
      <c r="D129" s="5">
        <v>116</v>
      </c>
      <c r="E129" s="9">
        <v>126</v>
      </c>
      <c r="F129" s="4"/>
      <c r="G129" s="50">
        <v>96</v>
      </c>
      <c r="H129" s="25"/>
      <c r="I129" s="4">
        <f t="shared" si="2"/>
        <v>112.66666666666667</v>
      </c>
      <c r="J129" s="53">
        <f t="shared" si="3"/>
        <v>8.873333333333333</v>
      </c>
    </row>
    <row r="130" spans="1:10" ht="15.75">
      <c r="A130" s="5" t="s">
        <v>839</v>
      </c>
      <c r="B130" s="5" t="s">
        <v>719</v>
      </c>
      <c r="C130" s="5" t="s">
        <v>317</v>
      </c>
      <c r="D130" s="5">
        <v>201</v>
      </c>
      <c r="E130" s="9"/>
      <c r="F130" s="4"/>
      <c r="G130" s="50">
        <v>231</v>
      </c>
      <c r="H130" s="25"/>
      <c r="I130" s="4">
        <f t="shared" si="2"/>
        <v>216</v>
      </c>
      <c r="J130" s="53">
        <f t="shared" si="3"/>
        <v>7.84</v>
      </c>
    </row>
    <row r="131" spans="1:10" ht="15.75">
      <c r="A131" s="5" t="s">
        <v>829</v>
      </c>
      <c r="B131" s="5" t="s">
        <v>467</v>
      </c>
      <c r="C131" s="5" t="s">
        <v>317</v>
      </c>
      <c r="D131" s="5">
        <v>445</v>
      </c>
      <c r="E131" s="9">
        <v>173</v>
      </c>
      <c r="F131" s="4"/>
      <c r="G131" s="50"/>
      <c r="H131" s="25"/>
      <c r="I131" s="4">
        <f aca="true" t="shared" si="4" ref="I131:I194">AVERAGE(D131:H131)</f>
        <v>309</v>
      </c>
      <c r="J131" s="53">
        <f t="shared" si="3"/>
        <v>6.91</v>
      </c>
    </row>
    <row r="132" spans="1:10" ht="15.75">
      <c r="A132" s="5" t="s">
        <v>307</v>
      </c>
      <c r="B132" s="5" t="s">
        <v>901</v>
      </c>
      <c r="C132" s="5" t="s">
        <v>224</v>
      </c>
      <c r="D132" s="5">
        <v>577</v>
      </c>
      <c r="E132" s="9"/>
      <c r="F132" s="4"/>
      <c r="G132" s="50"/>
      <c r="H132" s="25"/>
      <c r="I132" s="4">
        <f t="shared" si="4"/>
        <v>577</v>
      </c>
      <c r="J132" s="53">
        <f t="shared" si="3"/>
        <v>4.23</v>
      </c>
    </row>
    <row r="133" spans="1:10" ht="15.75">
      <c r="A133" s="5" t="s">
        <v>916</v>
      </c>
      <c r="B133" s="5" t="s">
        <v>974</v>
      </c>
      <c r="C133" s="5" t="s">
        <v>21</v>
      </c>
      <c r="D133" s="5">
        <v>680</v>
      </c>
      <c r="E133" s="9"/>
      <c r="F133" s="4"/>
      <c r="G133" s="50"/>
      <c r="H133" s="25"/>
      <c r="I133" s="4">
        <f t="shared" si="4"/>
        <v>680</v>
      </c>
      <c r="J133" s="53">
        <f t="shared" si="3"/>
        <v>3.2</v>
      </c>
    </row>
    <row r="134" spans="1:10" ht="15.75">
      <c r="A134" s="5" t="s">
        <v>916</v>
      </c>
      <c r="B134" s="5" t="s">
        <v>590</v>
      </c>
      <c r="C134" s="5" t="s">
        <v>154</v>
      </c>
      <c r="D134" s="5">
        <v>737</v>
      </c>
      <c r="E134" s="9"/>
      <c r="F134" s="4"/>
      <c r="G134" s="50"/>
      <c r="H134" s="25"/>
      <c r="I134" s="4">
        <f t="shared" si="4"/>
        <v>737</v>
      </c>
      <c r="J134" s="53">
        <f t="shared" si="3"/>
        <v>2.63</v>
      </c>
    </row>
    <row r="135" spans="1:10" ht="15.75">
      <c r="A135" s="5" t="s">
        <v>307</v>
      </c>
      <c r="B135" s="5" t="s">
        <v>655</v>
      </c>
      <c r="C135" s="5" t="s">
        <v>154</v>
      </c>
      <c r="D135" s="5">
        <v>472</v>
      </c>
      <c r="E135" s="9"/>
      <c r="F135" s="4"/>
      <c r="G135" s="50"/>
      <c r="H135" s="25"/>
      <c r="I135" s="4">
        <f t="shared" si="4"/>
        <v>472</v>
      </c>
      <c r="J135" s="53">
        <f aca="true" t="shared" si="5" ref="J135:J198">(1000-I135)/100</f>
        <v>5.28</v>
      </c>
    </row>
    <row r="136" spans="1:10" ht="15.75">
      <c r="A136" s="5" t="s">
        <v>841</v>
      </c>
      <c r="B136" s="5" t="s">
        <v>671</v>
      </c>
      <c r="C136" s="5" t="s">
        <v>903</v>
      </c>
      <c r="D136" s="5">
        <v>129</v>
      </c>
      <c r="E136" s="9">
        <v>106</v>
      </c>
      <c r="F136" s="4"/>
      <c r="G136" s="50">
        <v>189</v>
      </c>
      <c r="H136" s="25"/>
      <c r="I136" s="4">
        <f t="shared" si="4"/>
        <v>141.33333333333334</v>
      </c>
      <c r="J136" s="53">
        <f t="shared" si="5"/>
        <v>8.586666666666666</v>
      </c>
    </row>
    <row r="137" spans="1:10" ht="15.75">
      <c r="A137" s="5" t="s">
        <v>832</v>
      </c>
      <c r="B137" s="5" t="s">
        <v>496</v>
      </c>
      <c r="C137" s="5" t="s">
        <v>903</v>
      </c>
      <c r="D137" s="5">
        <v>514</v>
      </c>
      <c r="E137" s="9"/>
      <c r="F137" s="4"/>
      <c r="G137" s="50"/>
      <c r="H137" s="25"/>
      <c r="I137" s="4">
        <f t="shared" si="4"/>
        <v>514</v>
      </c>
      <c r="J137" s="53">
        <f t="shared" si="5"/>
        <v>4.86</v>
      </c>
    </row>
    <row r="138" spans="1:10" ht="15.75">
      <c r="A138" s="5" t="s">
        <v>838</v>
      </c>
      <c r="B138" s="5" t="s">
        <v>902</v>
      </c>
      <c r="C138" s="5" t="s">
        <v>903</v>
      </c>
      <c r="D138" s="5">
        <v>47</v>
      </c>
      <c r="E138" s="9">
        <v>35</v>
      </c>
      <c r="F138" s="4">
        <v>56</v>
      </c>
      <c r="G138" s="50">
        <v>52</v>
      </c>
      <c r="H138" s="25"/>
      <c r="I138" s="4">
        <f t="shared" si="4"/>
        <v>47.5</v>
      </c>
      <c r="J138" s="53">
        <f t="shared" si="5"/>
        <v>9.525</v>
      </c>
    </row>
    <row r="139" spans="1:10" ht="15.75">
      <c r="A139" s="5" t="s">
        <v>839</v>
      </c>
      <c r="B139" s="5" t="s">
        <v>845</v>
      </c>
      <c r="C139" s="5" t="s">
        <v>903</v>
      </c>
      <c r="D139" s="5">
        <v>491</v>
      </c>
      <c r="E139" s="9"/>
      <c r="F139" s="4"/>
      <c r="G139" s="50"/>
      <c r="H139" s="25"/>
      <c r="I139" s="4">
        <f t="shared" si="4"/>
        <v>491</v>
      </c>
      <c r="J139" s="53">
        <f t="shared" si="5"/>
        <v>5.09</v>
      </c>
    </row>
    <row r="140" spans="1:10" ht="15.75">
      <c r="A140" s="5" t="s">
        <v>837</v>
      </c>
      <c r="B140" s="5" t="s">
        <v>768</v>
      </c>
      <c r="C140" s="5" t="s">
        <v>373</v>
      </c>
      <c r="D140" s="5">
        <v>281</v>
      </c>
      <c r="E140" s="9"/>
      <c r="F140" s="4"/>
      <c r="G140" s="50">
        <v>312</v>
      </c>
      <c r="H140" s="25"/>
      <c r="I140" s="4">
        <f t="shared" si="4"/>
        <v>296.5</v>
      </c>
      <c r="J140" s="53">
        <f t="shared" si="5"/>
        <v>7.035</v>
      </c>
    </row>
    <row r="141" spans="1:10" ht="15.75">
      <c r="A141" s="5" t="s">
        <v>829</v>
      </c>
      <c r="B141" s="5" t="s">
        <v>713</v>
      </c>
      <c r="C141" s="5" t="s">
        <v>312</v>
      </c>
      <c r="D141" s="5">
        <v>193</v>
      </c>
      <c r="E141" s="9">
        <v>103</v>
      </c>
      <c r="F141" s="4"/>
      <c r="G141" s="50">
        <v>110</v>
      </c>
      <c r="H141" s="25"/>
      <c r="I141" s="4">
        <f t="shared" si="4"/>
        <v>135.33333333333334</v>
      </c>
      <c r="J141" s="53">
        <f t="shared" si="5"/>
        <v>8.646666666666667</v>
      </c>
    </row>
    <row r="142" spans="1:10" ht="15.75">
      <c r="A142" s="5" t="s">
        <v>832</v>
      </c>
      <c r="B142" s="5" t="s">
        <v>499</v>
      </c>
      <c r="C142" s="5" t="s">
        <v>238</v>
      </c>
      <c r="D142" s="5">
        <v>597</v>
      </c>
      <c r="E142" s="9"/>
      <c r="F142" s="4"/>
      <c r="G142" s="50"/>
      <c r="H142" s="25"/>
      <c r="I142" s="4">
        <f t="shared" si="4"/>
        <v>597</v>
      </c>
      <c r="J142" s="53">
        <f t="shared" si="5"/>
        <v>4.03</v>
      </c>
    </row>
    <row r="143" spans="1:10" ht="15.75">
      <c r="A143" s="5" t="s">
        <v>829</v>
      </c>
      <c r="B143" s="5" t="s">
        <v>814</v>
      </c>
      <c r="C143" s="5" t="s">
        <v>440</v>
      </c>
      <c r="D143" s="5">
        <v>376</v>
      </c>
      <c r="E143" s="9"/>
      <c r="F143" s="4"/>
      <c r="G143" s="50"/>
      <c r="H143" s="25"/>
      <c r="I143" s="4">
        <f t="shared" si="4"/>
        <v>376</v>
      </c>
      <c r="J143" s="53">
        <f t="shared" si="5"/>
        <v>6.24</v>
      </c>
    </row>
    <row r="144" spans="1:10" ht="15.75">
      <c r="A144" s="5" t="s">
        <v>832</v>
      </c>
      <c r="B144" s="5" t="s">
        <v>552</v>
      </c>
      <c r="C144" s="5" t="s">
        <v>440</v>
      </c>
      <c r="D144" s="5">
        <v>651</v>
      </c>
      <c r="E144" s="9"/>
      <c r="F144" s="4"/>
      <c r="G144" s="50"/>
      <c r="H144" s="25"/>
      <c r="I144" s="4">
        <f t="shared" si="4"/>
        <v>651</v>
      </c>
      <c r="J144" s="53">
        <f t="shared" si="5"/>
        <v>3.49</v>
      </c>
    </row>
    <row r="145" spans="1:10" ht="15.75">
      <c r="A145" s="5" t="s">
        <v>836</v>
      </c>
      <c r="B145" s="5" t="s">
        <v>925</v>
      </c>
      <c r="C145" s="5" t="s">
        <v>258</v>
      </c>
      <c r="D145" s="5">
        <v>630</v>
      </c>
      <c r="E145" s="9"/>
      <c r="F145" s="4"/>
      <c r="G145" s="50"/>
      <c r="H145" s="25"/>
      <c r="I145" s="4">
        <f t="shared" si="4"/>
        <v>630</v>
      </c>
      <c r="J145" s="53">
        <f t="shared" si="5"/>
        <v>3.7</v>
      </c>
    </row>
    <row r="146" spans="1:10" ht="15.75">
      <c r="A146" s="5" t="s">
        <v>830</v>
      </c>
      <c r="B146" s="5" t="s">
        <v>727</v>
      </c>
      <c r="C146" s="5" t="s">
        <v>169</v>
      </c>
      <c r="D146" s="5">
        <v>495</v>
      </c>
      <c r="E146" s="9"/>
      <c r="F146" s="4"/>
      <c r="G146" s="50"/>
      <c r="H146" s="25"/>
      <c r="I146" s="4">
        <f t="shared" si="4"/>
        <v>495</v>
      </c>
      <c r="J146" s="53">
        <f t="shared" si="5"/>
        <v>5.05</v>
      </c>
    </row>
    <row r="147" spans="1:10" ht="15.75">
      <c r="A147" s="5" t="s">
        <v>829</v>
      </c>
      <c r="B147" s="5" t="s">
        <v>848</v>
      </c>
      <c r="C147" s="5" t="s">
        <v>849</v>
      </c>
      <c r="D147" s="5">
        <v>2</v>
      </c>
      <c r="E147" s="9">
        <v>4</v>
      </c>
      <c r="F147" s="4">
        <v>3</v>
      </c>
      <c r="G147" s="50">
        <v>3</v>
      </c>
      <c r="H147" s="25"/>
      <c r="I147" s="4">
        <f t="shared" si="4"/>
        <v>3</v>
      </c>
      <c r="J147" s="53">
        <f t="shared" si="5"/>
        <v>9.97</v>
      </c>
    </row>
    <row r="148" spans="1:10" ht="15.75">
      <c r="A148" s="5" t="s">
        <v>839</v>
      </c>
      <c r="B148" s="5" t="s">
        <v>676</v>
      </c>
      <c r="C148" s="5" t="s">
        <v>270</v>
      </c>
      <c r="D148" s="5">
        <v>647</v>
      </c>
      <c r="E148" s="9"/>
      <c r="F148" s="4"/>
      <c r="G148" s="50"/>
      <c r="H148" s="25"/>
      <c r="I148" s="4">
        <f t="shared" si="4"/>
        <v>647</v>
      </c>
      <c r="J148" s="53">
        <f t="shared" si="5"/>
        <v>3.53</v>
      </c>
    </row>
    <row r="149" spans="1:10" ht="15.75">
      <c r="A149" s="5" t="s">
        <v>832</v>
      </c>
      <c r="B149" s="5" t="s">
        <v>814</v>
      </c>
      <c r="C149" s="5" t="s">
        <v>229</v>
      </c>
      <c r="D149" s="5">
        <v>585</v>
      </c>
      <c r="E149" s="9"/>
      <c r="F149" s="4"/>
      <c r="G149" s="50">
        <v>311</v>
      </c>
      <c r="H149" s="25"/>
      <c r="I149" s="4">
        <f t="shared" si="4"/>
        <v>448</v>
      </c>
      <c r="J149" s="53">
        <f t="shared" si="5"/>
        <v>5.52</v>
      </c>
    </row>
    <row r="150" spans="1:10" ht="15.75">
      <c r="A150" s="5" t="s">
        <v>832</v>
      </c>
      <c r="B150" s="5" t="s">
        <v>843</v>
      </c>
      <c r="C150" s="5" t="s">
        <v>844</v>
      </c>
      <c r="D150" s="5">
        <v>1</v>
      </c>
      <c r="E150" s="9">
        <v>1</v>
      </c>
      <c r="F150" s="4">
        <v>1</v>
      </c>
      <c r="G150" s="50">
        <v>1</v>
      </c>
      <c r="H150" s="25"/>
      <c r="I150" s="4">
        <f t="shared" si="4"/>
        <v>1</v>
      </c>
      <c r="J150" s="53">
        <f t="shared" si="5"/>
        <v>9.99</v>
      </c>
    </row>
    <row r="151" spans="1:10" ht="15.75">
      <c r="A151" s="5" t="s">
        <v>832</v>
      </c>
      <c r="B151" s="5" t="s">
        <v>850</v>
      </c>
      <c r="C151" s="5" t="s">
        <v>860</v>
      </c>
      <c r="D151" s="5">
        <v>15</v>
      </c>
      <c r="E151" s="9">
        <v>10</v>
      </c>
      <c r="F151" s="4">
        <v>24</v>
      </c>
      <c r="G151" s="50">
        <v>22</v>
      </c>
      <c r="H151" s="25"/>
      <c r="I151" s="4">
        <f t="shared" si="4"/>
        <v>17.75</v>
      </c>
      <c r="J151" s="53">
        <f t="shared" si="5"/>
        <v>9.8225</v>
      </c>
    </row>
    <row r="152" spans="1:10" ht="15.75">
      <c r="A152" s="5" t="s">
        <v>836</v>
      </c>
      <c r="B152" s="5" t="s">
        <v>947</v>
      </c>
      <c r="C152" s="5" t="s">
        <v>474</v>
      </c>
      <c r="D152" s="5">
        <v>428</v>
      </c>
      <c r="E152" s="9"/>
      <c r="F152" s="4"/>
      <c r="G152" s="50">
        <v>328</v>
      </c>
      <c r="H152" s="25"/>
      <c r="I152" s="4">
        <f t="shared" si="4"/>
        <v>378</v>
      </c>
      <c r="J152" s="53">
        <f t="shared" si="5"/>
        <v>6.22</v>
      </c>
    </row>
    <row r="153" spans="1:10" ht="15.75">
      <c r="A153" s="5" t="s">
        <v>830</v>
      </c>
      <c r="B153" s="5" t="s">
        <v>72</v>
      </c>
      <c r="C153" s="5" t="s">
        <v>76</v>
      </c>
      <c r="D153" s="5"/>
      <c r="E153" s="9">
        <v>180</v>
      </c>
      <c r="F153" s="4"/>
      <c r="G153" s="50">
        <v>274</v>
      </c>
      <c r="H153" s="25"/>
      <c r="I153" s="4">
        <f t="shared" si="4"/>
        <v>227</v>
      </c>
      <c r="J153" s="53">
        <f t="shared" si="5"/>
        <v>7.73</v>
      </c>
    </row>
    <row r="154" spans="1:10" ht="15.75">
      <c r="A154" s="5" t="s">
        <v>916</v>
      </c>
      <c r="B154" s="5" t="s">
        <v>545</v>
      </c>
      <c r="C154" s="5" t="s">
        <v>261</v>
      </c>
      <c r="D154" s="5">
        <v>634</v>
      </c>
      <c r="E154" s="9"/>
      <c r="F154" s="4"/>
      <c r="G154" s="50"/>
      <c r="H154" s="25"/>
      <c r="I154" s="4">
        <f t="shared" si="4"/>
        <v>634</v>
      </c>
      <c r="J154" s="53">
        <f t="shared" si="5"/>
        <v>3.66</v>
      </c>
    </row>
    <row r="155" spans="1:10" ht="15.75">
      <c r="A155" s="5" t="s">
        <v>838</v>
      </c>
      <c r="B155" s="5" t="s">
        <v>709</v>
      </c>
      <c r="C155" s="5" t="s">
        <v>129</v>
      </c>
      <c r="D155" s="5">
        <v>441</v>
      </c>
      <c r="E155" s="9"/>
      <c r="F155" s="4"/>
      <c r="G155" s="50"/>
      <c r="H155" s="25"/>
      <c r="I155" s="4">
        <f t="shared" si="4"/>
        <v>441</v>
      </c>
      <c r="J155" s="53">
        <f t="shared" si="5"/>
        <v>5.59</v>
      </c>
    </row>
    <row r="156" spans="1:10" ht="15.75">
      <c r="A156" s="5" t="s">
        <v>829</v>
      </c>
      <c r="B156" s="5" t="s">
        <v>930</v>
      </c>
      <c r="C156" s="5" t="s">
        <v>867</v>
      </c>
      <c r="D156" s="5">
        <v>707</v>
      </c>
      <c r="E156" s="9"/>
      <c r="F156" s="4"/>
      <c r="G156" s="50"/>
      <c r="H156" s="25"/>
      <c r="I156" s="4">
        <f t="shared" si="4"/>
        <v>707</v>
      </c>
      <c r="J156" s="53">
        <f t="shared" si="5"/>
        <v>2.93</v>
      </c>
    </row>
    <row r="157" spans="1:10" ht="15.75">
      <c r="A157" s="5" t="s">
        <v>916</v>
      </c>
      <c r="B157" s="5" t="s">
        <v>665</v>
      </c>
      <c r="C157" s="5" t="s">
        <v>867</v>
      </c>
      <c r="D157" s="5">
        <v>378</v>
      </c>
      <c r="E157" s="9"/>
      <c r="F157" s="4"/>
      <c r="G157" s="50"/>
      <c r="H157" s="25"/>
      <c r="I157" s="4">
        <f t="shared" si="4"/>
        <v>378</v>
      </c>
      <c r="J157" s="53">
        <f t="shared" si="5"/>
        <v>6.22</v>
      </c>
    </row>
    <row r="158" spans="1:10" ht="15.75">
      <c r="A158" s="5" t="s">
        <v>833</v>
      </c>
      <c r="B158" s="5" t="s">
        <v>884</v>
      </c>
      <c r="C158" s="5" t="s">
        <v>867</v>
      </c>
      <c r="D158" s="5">
        <v>168</v>
      </c>
      <c r="E158" s="9">
        <v>157</v>
      </c>
      <c r="F158" s="4">
        <v>126</v>
      </c>
      <c r="G158" s="50">
        <v>80</v>
      </c>
      <c r="H158" s="25"/>
      <c r="I158" s="4">
        <f t="shared" si="4"/>
        <v>132.75</v>
      </c>
      <c r="J158" s="53">
        <f t="shared" si="5"/>
        <v>8.6725</v>
      </c>
    </row>
    <row r="159" spans="1:10" ht="15.75">
      <c r="A159" s="5" t="s">
        <v>829</v>
      </c>
      <c r="B159" s="5" t="s">
        <v>768</v>
      </c>
      <c r="C159" s="5" t="s">
        <v>867</v>
      </c>
      <c r="D159" s="5">
        <v>697</v>
      </c>
      <c r="E159" s="9"/>
      <c r="F159" s="4"/>
      <c r="G159" s="50"/>
      <c r="H159" s="25"/>
      <c r="I159" s="4">
        <f t="shared" si="4"/>
        <v>697</v>
      </c>
      <c r="J159" s="53">
        <f t="shared" si="5"/>
        <v>3.03</v>
      </c>
    </row>
    <row r="160" spans="1:10" ht="15.75">
      <c r="A160" s="5" t="s">
        <v>833</v>
      </c>
      <c r="B160" s="5" t="s">
        <v>927</v>
      </c>
      <c r="C160" s="5" t="s">
        <v>867</v>
      </c>
      <c r="D160" s="5">
        <v>579</v>
      </c>
      <c r="E160" s="9"/>
      <c r="F160" s="4"/>
      <c r="G160" s="50"/>
      <c r="H160" s="25"/>
      <c r="I160" s="4">
        <f t="shared" si="4"/>
        <v>579</v>
      </c>
      <c r="J160" s="53">
        <f t="shared" si="5"/>
        <v>4.21</v>
      </c>
    </row>
    <row r="161" spans="1:10" ht="15.75">
      <c r="A161" s="5" t="s">
        <v>836</v>
      </c>
      <c r="B161" s="5" t="s">
        <v>690</v>
      </c>
      <c r="C161" s="5" t="s">
        <v>867</v>
      </c>
      <c r="D161" s="5">
        <v>156</v>
      </c>
      <c r="E161" s="9"/>
      <c r="F161" s="4"/>
      <c r="G161" s="50">
        <v>79</v>
      </c>
      <c r="H161" s="25"/>
      <c r="I161" s="4">
        <f t="shared" si="4"/>
        <v>117.5</v>
      </c>
      <c r="J161" s="53">
        <f t="shared" si="5"/>
        <v>8.825</v>
      </c>
    </row>
    <row r="162" spans="1:10" ht="15.75">
      <c r="A162" s="5" t="s">
        <v>840</v>
      </c>
      <c r="B162" s="5" t="s">
        <v>794</v>
      </c>
      <c r="C162" s="5" t="s">
        <v>867</v>
      </c>
      <c r="D162" s="5">
        <v>339</v>
      </c>
      <c r="E162" s="10">
        <v>187</v>
      </c>
      <c r="F162" s="4"/>
      <c r="G162" s="50"/>
      <c r="H162" s="25"/>
      <c r="I162" s="4">
        <f t="shared" si="4"/>
        <v>263</v>
      </c>
      <c r="J162" s="53">
        <f t="shared" si="5"/>
        <v>7.37</v>
      </c>
    </row>
    <row r="163" spans="1:10" ht="15.75">
      <c r="A163" s="5" t="s">
        <v>833</v>
      </c>
      <c r="B163" s="5" t="s">
        <v>581</v>
      </c>
      <c r="C163" s="5" t="s">
        <v>867</v>
      </c>
      <c r="D163" s="5">
        <v>718</v>
      </c>
      <c r="E163" s="10"/>
      <c r="F163" s="4"/>
      <c r="G163" s="50"/>
      <c r="H163" s="25"/>
      <c r="I163" s="4">
        <f t="shared" si="4"/>
        <v>718</v>
      </c>
      <c r="J163" s="53">
        <f t="shared" si="5"/>
        <v>2.82</v>
      </c>
    </row>
    <row r="164" spans="1:10" ht="15.75">
      <c r="A164" s="5" t="s">
        <v>830</v>
      </c>
      <c r="B164" s="5" t="s">
        <v>866</v>
      </c>
      <c r="C164" s="5" t="s">
        <v>867</v>
      </c>
      <c r="D164" s="5">
        <v>21</v>
      </c>
      <c r="E164" s="9">
        <v>14</v>
      </c>
      <c r="F164" s="4">
        <v>26</v>
      </c>
      <c r="G164" s="50">
        <v>18</v>
      </c>
      <c r="H164" s="25"/>
      <c r="I164" s="4">
        <f t="shared" si="4"/>
        <v>19.75</v>
      </c>
      <c r="J164" s="53">
        <f t="shared" si="5"/>
        <v>9.8025</v>
      </c>
    </row>
    <row r="165" spans="1:10" ht="15.75">
      <c r="A165" s="5" t="s">
        <v>840</v>
      </c>
      <c r="B165" s="5" t="s">
        <v>730</v>
      </c>
      <c r="C165" s="5" t="s">
        <v>867</v>
      </c>
      <c r="D165" s="5">
        <v>289</v>
      </c>
      <c r="E165" s="9"/>
      <c r="F165" s="4"/>
      <c r="G165" s="50">
        <v>287</v>
      </c>
      <c r="H165" s="25"/>
      <c r="I165" s="4">
        <f t="shared" si="4"/>
        <v>288</v>
      </c>
      <c r="J165" s="53">
        <f t="shared" si="5"/>
        <v>7.12</v>
      </c>
    </row>
    <row r="166" spans="1:10" ht="15.75">
      <c r="A166" s="5" t="s">
        <v>841</v>
      </c>
      <c r="B166" s="5" t="s">
        <v>526</v>
      </c>
      <c r="C166" s="5" t="s">
        <v>233</v>
      </c>
      <c r="D166" s="5">
        <v>591</v>
      </c>
      <c r="E166" s="9"/>
      <c r="F166" s="4"/>
      <c r="G166" s="50"/>
      <c r="H166" s="25"/>
      <c r="I166" s="4">
        <f t="shared" si="4"/>
        <v>591</v>
      </c>
      <c r="J166" s="53">
        <f t="shared" si="5"/>
        <v>4.09</v>
      </c>
    </row>
    <row r="167" spans="1:10" ht="15.75">
      <c r="A167" s="5" t="s">
        <v>842</v>
      </c>
      <c r="B167" s="5" t="s">
        <v>489</v>
      </c>
      <c r="C167" s="5" t="s">
        <v>230</v>
      </c>
      <c r="D167" s="5">
        <v>587</v>
      </c>
      <c r="E167" s="9"/>
      <c r="F167" s="4"/>
      <c r="G167" s="50"/>
      <c r="H167" s="25"/>
      <c r="I167" s="4">
        <f t="shared" si="4"/>
        <v>587</v>
      </c>
      <c r="J167" s="53">
        <f t="shared" si="5"/>
        <v>4.13</v>
      </c>
    </row>
    <row r="168" spans="1:10" ht="15.75">
      <c r="A168" s="5" t="s">
        <v>916</v>
      </c>
      <c r="B168" s="5" t="s">
        <v>593</v>
      </c>
      <c r="C168" s="5" t="s">
        <v>69</v>
      </c>
      <c r="D168" s="5">
        <v>747</v>
      </c>
      <c r="E168" s="9"/>
      <c r="F168" s="4"/>
      <c r="G168" s="50"/>
      <c r="H168" s="25"/>
      <c r="I168" s="4">
        <f t="shared" si="4"/>
        <v>747</v>
      </c>
      <c r="J168" s="53">
        <f t="shared" si="5"/>
        <v>2.53</v>
      </c>
    </row>
    <row r="169" spans="1:10" ht="15.75">
      <c r="A169" s="5" t="s">
        <v>841</v>
      </c>
      <c r="B169" s="5" t="s">
        <v>570</v>
      </c>
      <c r="C169" s="5" t="s">
        <v>29</v>
      </c>
      <c r="D169" s="5">
        <v>690</v>
      </c>
      <c r="E169" s="9"/>
      <c r="F169" s="4"/>
      <c r="G169" s="50"/>
      <c r="H169" s="25"/>
      <c r="I169" s="4">
        <f t="shared" si="4"/>
        <v>690</v>
      </c>
      <c r="J169" s="53">
        <f t="shared" si="5"/>
        <v>3.1</v>
      </c>
    </row>
    <row r="170" spans="1:10" ht="15.75">
      <c r="A170" s="5" t="s">
        <v>841</v>
      </c>
      <c r="B170" s="5" t="s">
        <v>933</v>
      </c>
      <c r="C170" s="5" t="s">
        <v>934</v>
      </c>
      <c r="D170" s="5">
        <v>51</v>
      </c>
      <c r="E170" s="9">
        <v>53</v>
      </c>
      <c r="F170" s="4">
        <v>31</v>
      </c>
      <c r="G170" s="50">
        <v>53</v>
      </c>
      <c r="H170" s="25"/>
      <c r="I170" s="4">
        <f t="shared" si="4"/>
        <v>47</v>
      </c>
      <c r="J170" s="53">
        <f t="shared" si="5"/>
        <v>9.53</v>
      </c>
    </row>
    <row r="171" spans="1:10" ht="15.75">
      <c r="A171" s="5" t="s">
        <v>828</v>
      </c>
      <c r="B171" s="5" t="s">
        <v>765</v>
      </c>
      <c r="C171" s="5" t="s">
        <v>250</v>
      </c>
      <c r="D171" s="5">
        <v>615</v>
      </c>
      <c r="E171" s="9"/>
      <c r="F171" s="4"/>
      <c r="G171" s="50"/>
      <c r="H171" s="25"/>
      <c r="I171" s="4">
        <f t="shared" si="4"/>
        <v>615</v>
      </c>
      <c r="J171" s="53">
        <f t="shared" si="5"/>
        <v>3.85</v>
      </c>
    </row>
    <row r="172" spans="1:10" ht="15.75">
      <c r="A172" s="5" t="s">
        <v>829</v>
      </c>
      <c r="B172" s="5" t="s">
        <v>537</v>
      </c>
      <c r="C172" s="5" t="s">
        <v>255</v>
      </c>
      <c r="D172" s="5">
        <v>623</v>
      </c>
      <c r="E172" s="9"/>
      <c r="F172" s="4"/>
      <c r="G172" s="50"/>
      <c r="H172" s="25"/>
      <c r="I172" s="4">
        <f t="shared" si="4"/>
        <v>623</v>
      </c>
      <c r="J172" s="53">
        <f t="shared" si="5"/>
        <v>3.77</v>
      </c>
    </row>
    <row r="173" spans="1:10" ht="15.75">
      <c r="A173" s="5" t="s">
        <v>828</v>
      </c>
      <c r="B173" s="5" t="s">
        <v>566</v>
      </c>
      <c r="C173" s="5" t="s">
        <v>22</v>
      </c>
      <c r="D173" s="5">
        <v>681</v>
      </c>
      <c r="E173" s="9"/>
      <c r="F173" s="4"/>
      <c r="G173" s="50"/>
      <c r="H173" s="25"/>
      <c r="I173" s="4">
        <f t="shared" si="4"/>
        <v>681</v>
      </c>
      <c r="J173" s="53">
        <f t="shared" si="5"/>
        <v>3.19</v>
      </c>
    </row>
    <row r="174" spans="1:10" ht="15.75">
      <c r="A174" s="5" t="s">
        <v>829</v>
      </c>
      <c r="B174" s="5" t="s">
        <v>976</v>
      </c>
      <c r="C174" s="5" t="s">
        <v>977</v>
      </c>
      <c r="D174" s="5">
        <v>111</v>
      </c>
      <c r="E174" s="9">
        <v>80</v>
      </c>
      <c r="F174" s="4">
        <v>129</v>
      </c>
      <c r="G174" s="50">
        <v>92</v>
      </c>
      <c r="H174" s="25"/>
      <c r="I174" s="4">
        <f t="shared" si="4"/>
        <v>103</v>
      </c>
      <c r="J174" s="53">
        <f t="shared" si="5"/>
        <v>8.97</v>
      </c>
    </row>
    <row r="175" spans="1:10" ht="15.75">
      <c r="A175" s="5" t="s">
        <v>307</v>
      </c>
      <c r="B175" s="5" t="s">
        <v>986</v>
      </c>
      <c r="C175" s="5" t="s">
        <v>244</v>
      </c>
      <c r="D175" s="5">
        <v>608</v>
      </c>
      <c r="E175" s="9"/>
      <c r="F175" s="4"/>
      <c r="G175" s="50"/>
      <c r="H175" s="25"/>
      <c r="I175" s="4">
        <f t="shared" si="4"/>
        <v>608</v>
      </c>
      <c r="J175" s="53">
        <f t="shared" si="5"/>
        <v>3.92</v>
      </c>
    </row>
    <row r="176" spans="1:10" ht="15.75">
      <c r="A176" s="5" t="s">
        <v>841</v>
      </c>
      <c r="B176" s="5" t="s">
        <v>561</v>
      </c>
      <c r="C176" s="5" t="s">
        <v>223</v>
      </c>
      <c r="D176" s="5">
        <v>669</v>
      </c>
      <c r="E176" s="9"/>
      <c r="F176" s="4"/>
      <c r="G176" s="50"/>
      <c r="H176" s="25"/>
      <c r="I176" s="4">
        <f t="shared" si="4"/>
        <v>669</v>
      </c>
      <c r="J176" s="53">
        <f t="shared" si="5"/>
        <v>3.31</v>
      </c>
    </row>
    <row r="177" spans="1:10" ht="15.75">
      <c r="A177" s="5" t="s">
        <v>831</v>
      </c>
      <c r="B177" s="5" t="s">
        <v>717</v>
      </c>
      <c r="C177" s="5" t="s">
        <v>223</v>
      </c>
      <c r="D177" s="5">
        <v>576</v>
      </c>
      <c r="E177" s="9"/>
      <c r="F177" s="4"/>
      <c r="G177" s="50"/>
      <c r="H177" s="25"/>
      <c r="I177" s="4">
        <f t="shared" si="4"/>
        <v>576</v>
      </c>
      <c r="J177" s="53">
        <f t="shared" si="5"/>
        <v>4.24</v>
      </c>
    </row>
    <row r="178" spans="1:10" ht="15.75">
      <c r="A178" s="5" t="s">
        <v>833</v>
      </c>
      <c r="B178" s="5" t="s">
        <v>687</v>
      </c>
      <c r="C178" s="5" t="s">
        <v>223</v>
      </c>
      <c r="D178" s="5">
        <v>598</v>
      </c>
      <c r="E178" s="9"/>
      <c r="F178" s="4"/>
      <c r="G178" s="50"/>
      <c r="H178" s="25"/>
      <c r="I178" s="4">
        <f t="shared" si="4"/>
        <v>598</v>
      </c>
      <c r="J178" s="53">
        <f t="shared" si="5"/>
        <v>4.02</v>
      </c>
    </row>
    <row r="179" spans="1:10" ht="15.75">
      <c r="A179" s="5" t="s">
        <v>916</v>
      </c>
      <c r="B179" s="5" t="s">
        <v>952</v>
      </c>
      <c r="C179" s="5" t="s">
        <v>127</v>
      </c>
      <c r="D179" s="5">
        <v>439</v>
      </c>
      <c r="E179" s="9"/>
      <c r="F179" s="4"/>
      <c r="G179" s="50">
        <v>294</v>
      </c>
      <c r="H179" s="25"/>
      <c r="I179" s="4">
        <f t="shared" si="4"/>
        <v>366.5</v>
      </c>
      <c r="J179" s="53">
        <f t="shared" si="5"/>
        <v>6.335</v>
      </c>
    </row>
    <row r="180" spans="1:10" ht="15.75">
      <c r="A180" s="5" t="s">
        <v>833</v>
      </c>
      <c r="B180" s="5" t="s">
        <v>512</v>
      </c>
      <c r="C180" s="5" t="s">
        <v>199</v>
      </c>
      <c r="D180" s="5">
        <v>544</v>
      </c>
      <c r="E180" s="9"/>
      <c r="F180" s="4"/>
      <c r="G180" s="50">
        <v>228</v>
      </c>
      <c r="H180" s="25"/>
      <c r="I180" s="4">
        <f t="shared" si="4"/>
        <v>386</v>
      </c>
      <c r="J180" s="53">
        <f t="shared" si="5"/>
        <v>6.14</v>
      </c>
    </row>
    <row r="181" spans="1:10" ht="15.75">
      <c r="A181" s="5" t="s">
        <v>831</v>
      </c>
      <c r="B181" s="5" t="s">
        <v>546</v>
      </c>
      <c r="C181" s="5" t="s">
        <v>263</v>
      </c>
      <c r="D181" s="5">
        <v>636</v>
      </c>
      <c r="E181" s="9"/>
      <c r="F181" s="4"/>
      <c r="G181" s="50"/>
      <c r="H181" s="25"/>
      <c r="I181" s="4">
        <f t="shared" si="4"/>
        <v>636</v>
      </c>
      <c r="J181" s="53">
        <f t="shared" si="5"/>
        <v>3.64</v>
      </c>
    </row>
    <row r="182" spans="1:10" ht="15.75">
      <c r="A182" s="5" t="s">
        <v>832</v>
      </c>
      <c r="B182" s="5" t="s">
        <v>538</v>
      </c>
      <c r="C182" s="5" t="s">
        <v>58</v>
      </c>
      <c r="D182" s="5">
        <v>733</v>
      </c>
      <c r="E182" s="9"/>
      <c r="F182" s="4"/>
      <c r="G182" s="50">
        <v>341</v>
      </c>
      <c r="H182" s="25"/>
      <c r="I182" s="4">
        <f t="shared" si="4"/>
        <v>537</v>
      </c>
      <c r="J182" s="53">
        <f t="shared" si="5"/>
        <v>4.63</v>
      </c>
    </row>
    <row r="183" spans="1:10" ht="15.75">
      <c r="A183" s="5" t="s">
        <v>837</v>
      </c>
      <c r="B183" s="5" t="s">
        <v>463</v>
      </c>
      <c r="C183" s="5" t="s">
        <v>242</v>
      </c>
      <c r="D183" s="5">
        <v>606</v>
      </c>
      <c r="E183" s="9"/>
      <c r="F183" s="4"/>
      <c r="G183" s="50"/>
      <c r="H183" s="25"/>
      <c r="I183" s="4">
        <f t="shared" si="4"/>
        <v>606</v>
      </c>
      <c r="J183" s="53">
        <f t="shared" si="5"/>
        <v>3.94</v>
      </c>
    </row>
    <row r="184" spans="1:10" ht="15.75">
      <c r="A184" s="5" t="s">
        <v>838</v>
      </c>
      <c r="B184" s="5" t="s">
        <v>785</v>
      </c>
      <c r="C184" s="5" t="s">
        <v>471</v>
      </c>
      <c r="D184" s="5">
        <v>319</v>
      </c>
      <c r="E184" s="9"/>
      <c r="F184" s="4"/>
      <c r="G184" s="50">
        <v>244</v>
      </c>
      <c r="H184" s="25"/>
      <c r="I184" s="4">
        <f t="shared" si="4"/>
        <v>281.5</v>
      </c>
      <c r="J184" s="53">
        <f t="shared" si="5"/>
        <v>7.185</v>
      </c>
    </row>
    <row r="185" spans="1:10" ht="15.75">
      <c r="A185" s="5" t="s">
        <v>841</v>
      </c>
      <c r="B185" s="5" t="s">
        <v>730</v>
      </c>
      <c r="C185" s="5" t="s">
        <v>201</v>
      </c>
      <c r="D185" s="5">
        <v>547</v>
      </c>
      <c r="E185" s="9"/>
      <c r="F185" s="4"/>
      <c r="G185" s="50">
        <v>343</v>
      </c>
      <c r="H185" s="25"/>
      <c r="I185" s="4">
        <f t="shared" si="4"/>
        <v>445</v>
      </c>
      <c r="J185" s="53">
        <f t="shared" si="5"/>
        <v>5.55</v>
      </c>
    </row>
    <row r="186" spans="1:10" ht="15.75">
      <c r="A186" s="5" t="s">
        <v>831</v>
      </c>
      <c r="B186" s="5" t="s">
        <v>484</v>
      </c>
      <c r="C186" s="5" t="s">
        <v>25</v>
      </c>
      <c r="D186" s="5">
        <v>684</v>
      </c>
      <c r="E186" s="9"/>
      <c r="F186" s="4"/>
      <c r="G186" s="50"/>
      <c r="H186" s="25"/>
      <c r="I186" s="4">
        <f t="shared" si="4"/>
        <v>684</v>
      </c>
      <c r="J186" s="53">
        <f t="shared" si="5"/>
        <v>3.16</v>
      </c>
    </row>
    <row r="187" spans="1:10" ht="15.75">
      <c r="A187" s="5" t="s">
        <v>830</v>
      </c>
      <c r="B187" s="5" t="s">
        <v>529</v>
      </c>
      <c r="C187" s="5" t="s">
        <v>240</v>
      </c>
      <c r="D187" s="5">
        <v>603</v>
      </c>
      <c r="E187" s="9"/>
      <c r="F187" s="4"/>
      <c r="G187" s="50"/>
      <c r="H187" s="25"/>
      <c r="I187" s="4">
        <f t="shared" si="4"/>
        <v>603</v>
      </c>
      <c r="J187" s="53">
        <f t="shared" si="5"/>
        <v>3.97</v>
      </c>
    </row>
    <row r="188" spans="1:10" ht="15.75">
      <c r="A188" s="5" t="s">
        <v>916</v>
      </c>
      <c r="B188" s="5" t="s">
        <v>765</v>
      </c>
      <c r="C188" s="5" t="s">
        <v>220</v>
      </c>
      <c r="D188" s="5">
        <v>573</v>
      </c>
      <c r="E188" s="9"/>
      <c r="F188" s="4"/>
      <c r="G188" s="50"/>
      <c r="H188" s="25"/>
      <c r="I188" s="4">
        <f t="shared" si="4"/>
        <v>573</v>
      </c>
      <c r="J188" s="53">
        <f t="shared" si="5"/>
        <v>4.27</v>
      </c>
    </row>
    <row r="189" spans="1:10" ht="15.75">
      <c r="A189" s="5" t="s">
        <v>829</v>
      </c>
      <c r="B189" s="5" t="s">
        <v>465</v>
      </c>
      <c r="C189" s="5" t="s">
        <v>128</v>
      </c>
      <c r="D189" s="5">
        <v>440</v>
      </c>
      <c r="E189" s="9"/>
      <c r="F189" s="4"/>
      <c r="G189" s="50"/>
      <c r="H189" s="25"/>
      <c r="I189" s="4">
        <f t="shared" si="4"/>
        <v>440</v>
      </c>
      <c r="J189" s="53">
        <f t="shared" si="5"/>
        <v>5.6</v>
      </c>
    </row>
    <row r="190" spans="1:10" ht="15.75">
      <c r="A190" s="5" t="s">
        <v>829</v>
      </c>
      <c r="B190" s="5" t="s">
        <v>704</v>
      </c>
      <c r="C190" s="5" t="s">
        <v>304</v>
      </c>
      <c r="D190" s="5">
        <v>181</v>
      </c>
      <c r="E190" s="9"/>
      <c r="F190" s="4"/>
      <c r="G190" s="50">
        <v>203</v>
      </c>
      <c r="H190" s="25"/>
      <c r="I190" s="4">
        <f t="shared" si="4"/>
        <v>192</v>
      </c>
      <c r="J190" s="53">
        <f t="shared" si="5"/>
        <v>8.08</v>
      </c>
    </row>
    <row r="191" spans="1:10" ht="15.75">
      <c r="A191" s="5" t="s">
        <v>840</v>
      </c>
      <c r="B191" s="5" t="s">
        <v>720</v>
      </c>
      <c r="C191" s="5" t="s">
        <v>318</v>
      </c>
      <c r="D191" s="5">
        <v>202</v>
      </c>
      <c r="E191" s="9"/>
      <c r="F191" s="4"/>
      <c r="G191" s="50">
        <v>177</v>
      </c>
      <c r="H191" s="25"/>
      <c r="I191" s="4">
        <f t="shared" si="4"/>
        <v>189.5</v>
      </c>
      <c r="J191" s="53">
        <f t="shared" si="5"/>
        <v>8.105</v>
      </c>
    </row>
    <row r="192" spans="1:10" ht="15.75">
      <c r="A192" s="5" t="s">
        <v>828</v>
      </c>
      <c r="B192" s="5" t="s">
        <v>517</v>
      </c>
      <c r="C192" s="5" t="s">
        <v>212</v>
      </c>
      <c r="D192" s="5">
        <v>560</v>
      </c>
      <c r="E192" s="9"/>
      <c r="F192" s="4"/>
      <c r="G192" s="50"/>
      <c r="H192" s="25"/>
      <c r="I192" s="4">
        <f t="shared" si="4"/>
        <v>560</v>
      </c>
      <c r="J192" s="53">
        <f t="shared" si="5"/>
        <v>4.4</v>
      </c>
    </row>
    <row r="193" spans="1:10" ht="15.75">
      <c r="A193" s="5" t="s">
        <v>832</v>
      </c>
      <c r="B193" s="5" t="s">
        <v>511</v>
      </c>
      <c r="C193" s="5" t="s">
        <v>198</v>
      </c>
      <c r="D193" s="5">
        <v>543</v>
      </c>
      <c r="E193" s="9"/>
      <c r="F193" s="4"/>
      <c r="G193" s="50">
        <v>278</v>
      </c>
      <c r="H193" s="25"/>
      <c r="I193" s="4">
        <f t="shared" si="4"/>
        <v>410.5</v>
      </c>
      <c r="J193" s="53">
        <f t="shared" si="5"/>
        <v>5.895</v>
      </c>
    </row>
    <row r="194" spans="1:10" ht="15.75">
      <c r="A194" s="5" t="s">
        <v>832</v>
      </c>
      <c r="B194" s="5" t="s">
        <v>684</v>
      </c>
      <c r="C194" s="5" t="s">
        <v>280</v>
      </c>
      <c r="D194" s="5">
        <v>149</v>
      </c>
      <c r="E194" s="9">
        <v>193</v>
      </c>
      <c r="F194" s="4"/>
      <c r="G194" s="50">
        <v>105</v>
      </c>
      <c r="H194" s="25"/>
      <c r="I194" s="4">
        <f t="shared" si="4"/>
        <v>149</v>
      </c>
      <c r="J194" s="53">
        <f t="shared" si="5"/>
        <v>8.51</v>
      </c>
    </row>
    <row r="195" spans="1:10" ht="15.75">
      <c r="A195" s="5" t="s">
        <v>831</v>
      </c>
      <c r="B195" s="5" t="s">
        <v>933</v>
      </c>
      <c r="C195" s="5" t="s">
        <v>786</v>
      </c>
      <c r="D195" s="5">
        <v>513</v>
      </c>
      <c r="E195" s="9">
        <v>201</v>
      </c>
      <c r="F195" s="4"/>
      <c r="G195" s="50">
        <v>253</v>
      </c>
      <c r="H195" s="25"/>
      <c r="I195" s="4">
        <f aca="true" t="shared" si="6" ref="I195:I258">AVERAGE(D195:H195)</f>
        <v>322.3333333333333</v>
      </c>
      <c r="J195" s="53">
        <f t="shared" si="5"/>
        <v>6.776666666666667</v>
      </c>
    </row>
    <row r="196" spans="1:10" ht="15.75">
      <c r="A196" s="5" t="s">
        <v>832</v>
      </c>
      <c r="B196" s="5" t="s">
        <v>999</v>
      </c>
      <c r="C196" s="5" t="s">
        <v>322</v>
      </c>
      <c r="D196" s="5">
        <v>207</v>
      </c>
      <c r="E196" s="9">
        <v>211</v>
      </c>
      <c r="F196" s="4"/>
      <c r="G196" s="50">
        <v>147</v>
      </c>
      <c r="H196" s="25"/>
      <c r="I196" s="4">
        <f t="shared" si="6"/>
        <v>188.33333333333334</v>
      </c>
      <c r="J196" s="53">
        <f t="shared" si="5"/>
        <v>8.116666666666667</v>
      </c>
    </row>
    <row r="197" spans="1:10" ht="15.75">
      <c r="A197" s="5" t="s">
        <v>829</v>
      </c>
      <c r="B197" s="5" t="s">
        <v>845</v>
      </c>
      <c r="C197" s="5" t="s">
        <v>905</v>
      </c>
      <c r="D197" s="5">
        <v>665</v>
      </c>
      <c r="E197" s="9"/>
      <c r="F197" s="4"/>
      <c r="G197" s="50"/>
      <c r="H197" s="25"/>
      <c r="I197" s="4">
        <f t="shared" si="6"/>
        <v>665</v>
      </c>
      <c r="J197" s="53">
        <f t="shared" si="5"/>
        <v>3.35</v>
      </c>
    </row>
    <row r="198" spans="1:10" ht="15.75">
      <c r="A198" s="5" t="s">
        <v>832</v>
      </c>
      <c r="B198" s="5" t="s">
        <v>904</v>
      </c>
      <c r="C198" s="5" t="s">
        <v>905</v>
      </c>
      <c r="D198" s="5">
        <v>40</v>
      </c>
      <c r="E198" s="10">
        <v>36</v>
      </c>
      <c r="F198" s="4">
        <v>27</v>
      </c>
      <c r="G198" s="50">
        <v>36</v>
      </c>
      <c r="H198" s="25"/>
      <c r="I198" s="4">
        <f t="shared" si="6"/>
        <v>34.75</v>
      </c>
      <c r="J198" s="53">
        <f t="shared" si="5"/>
        <v>9.6525</v>
      </c>
    </row>
    <row r="199" spans="1:10" ht="15.75">
      <c r="A199" s="5" t="s">
        <v>1009</v>
      </c>
      <c r="B199" s="5" t="s">
        <v>898</v>
      </c>
      <c r="C199" s="5" t="s">
        <v>115</v>
      </c>
      <c r="D199" s="5">
        <v>415</v>
      </c>
      <c r="E199" s="10"/>
      <c r="F199" s="4"/>
      <c r="G199" s="50"/>
      <c r="H199" s="25"/>
      <c r="I199" s="4">
        <f t="shared" si="6"/>
        <v>415</v>
      </c>
      <c r="J199" s="53">
        <f aca="true" t="shared" si="7" ref="J199:J262">(1000-I199)/100</f>
        <v>5.85</v>
      </c>
    </row>
    <row r="200" spans="1:10" ht="15.75">
      <c r="A200" s="5" t="s">
        <v>832</v>
      </c>
      <c r="B200" s="5" t="s">
        <v>520</v>
      </c>
      <c r="C200" s="5" t="s">
        <v>216</v>
      </c>
      <c r="D200" s="5">
        <v>567</v>
      </c>
      <c r="E200" s="10"/>
      <c r="F200" s="4"/>
      <c r="G200" s="50"/>
      <c r="H200" s="25"/>
      <c r="I200" s="4">
        <f t="shared" si="6"/>
        <v>567</v>
      </c>
      <c r="J200" s="53">
        <f t="shared" si="7"/>
        <v>4.33</v>
      </c>
    </row>
    <row r="201" spans="1:10" ht="15.75">
      <c r="A201" s="5" t="s">
        <v>840</v>
      </c>
      <c r="B201" s="5" t="s">
        <v>814</v>
      </c>
      <c r="C201" s="5" t="s">
        <v>436</v>
      </c>
      <c r="D201" s="5">
        <v>369</v>
      </c>
      <c r="E201" s="9">
        <v>172</v>
      </c>
      <c r="F201" s="4"/>
      <c r="G201" s="50">
        <v>348</v>
      </c>
      <c r="H201" s="25"/>
      <c r="I201" s="4">
        <f t="shared" si="6"/>
        <v>296.3333333333333</v>
      </c>
      <c r="J201" s="53">
        <f t="shared" si="7"/>
        <v>7.036666666666667</v>
      </c>
    </row>
    <row r="202" spans="1:10" ht="15.75">
      <c r="A202" s="5" t="s">
        <v>829</v>
      </c>
      <c r="B202" s="5" t="s">
        <v>931</v>
      </c>
      <c r="C202" s="5" t="s">
        <v>56</v>
      </c>
      <c r="D202" s="5">
        <v>730</v>
      </c>
      <c r="E202" s="9"/>
      <c r="F202" s="4"/>
      <c r="G202" s="50"/>
      <c r="H202" s="25"/>
      <c r="I202" s="4">
        <f t="shared" si="6"/>
        <v>730</v>
      </c>
      <c r="J202" s="53">
        <f t="shared" si="7"/>
        <v>2.7</v>
      </c>
    </row>
    <row r="203" spans="1:10" ht="15.75">
      <c r="A203" s="5" t="s">
        <v>831</v>
      </c>
      <c r="B203" s="5" t="s">
        <v>676</v>
      </c>
      <c r="C203" s="5" t="s">
        <v>368</v>
      </c>
      <c r="D203" s="5">
        <v>274</v>
      </c>
      <c r="E203" s="9"/>
      <c r="F203" s="4"/>
      <c r="G203" s="50"/>
      <c r="H203" s="25"/>
      <c r="I203" s="4">
        <f t="shared" si="6"/>
        <v>274</v>
      </c>
      <c r="J203" s="53">
        <f t="shared" si="7"/>
        <v>7.26</v>
      </c>
    </row>
    <row r="204" spans="1:10" ht="15.75">
      <c r="A204" s="5" t="s">
        <v>916</v>
      </c>
      <c r="B204" s="5" t="s">
        <v>647</v>
      </c>
      <c r="C204" s="5" t="s">
        <v>167</v>
      </c>
      <c r="D204" s="5">
        <v>492</v>
      </c>
      <c r="E204" s="9"/>
      <c r="F204" s="4"/>
      <c r="G204" s="50">
        <v>315</v>
      </c>
      <c r="H204" s="25"/>
      <c r="I204" s="4">
        <f t="shared" si="6"/>
        <v>403.5</v>
      </c>
      <c r="J204" s="53">
        <f t="shared" si="7"/>
        <v>5.965</v>
      </c>
    </row>
    <row r="205" spans="1:10" ht="15.75">
      <c r="A205" s="5" t="s">
        <v>829</v>
      </c>
      <c r="B205" s="5" t="s">
        <v>588</v>
      </c>
      <c r="C205" s="5" t="s">
        <v>59</v>
      </c>
      <c r="D205" s="5">
        <v>734</v>
      </c>
      <c r="E205" s="9"/>
      <c r="F205" s="4"/>
      <c r="G205" s="50"/>
      <c r="H205" s="25"/>
      <c r="I205" s="4">
        <f t="shared" si="6"/>
        <v>734</v>
      </c>
      <c r="J205" s="53">
        <f t="shared" si="7"/>
        <v>2.66</v>
      </c>
    </row>
    <row r="206" spans="1:10" ht="15.75">
      <c r="A206" s="5" t="s">
        <v>831</v>
      </c>
      <c r="B206" s="5" t="s">
        <v>804</v>
      </c>
      <c r="C206" s="5" t="s">
        <v>120</v>
      </c>
      <c r="D206" s="5">
        <v>425</v>
      </c>
      <c r="E206" s="9"/>
      <c r="F206" s="4"/>
      <c r="G206" s="50"/>
      <c r="H206" s="25"/>
      <c r="I206" s="4">
        <f t="shared" si="6"/>
        <v>425</v>
      </c>
      <c r="J206" s="53">
        <f t="shared" si="7"/>
        <v>5.75</v>
      </c>
    </row>
    <row r="207" spans="1:10" ht="15.75">
      <c r="A207" s="5" t="s">
        <v>916</v>
      </c>
      <c r="B207" s="5" t="s">
        <v>764</v>
      </c>
      <c r="C207" s="5" t="s">
        <v>366</v>
      </c>
      <c r="D207" s="5">
        <v>271</v>
      </c>
      <c r="E207" s="9"/>
      <c r="F207" s="4"/>
      <c r="G207" s="50">
        <v>191</v>
      </c>
      <c r="H207" s="25"/>
      <c r="I207" s="4">
        <f t="shared" si="6"/>
        <v>231</v>
      </c>
      <c r="J207" s="53">
        <f t="shared" si="7"/>
        <v>7.69</v>
      </c>
    </row>
    <row r="208" spans="1:10" ht="15.75">
      <c r="A208" s="5" t="s">
        <v>832</v>
      </c>
      <c r="B208" s="5" t="s">
        <v>677</v>
      </c>
      <c r="C208" s="5" t="s">
        <v>106</v>
      </c>
      <c r="D208" s="5">
        <v>402</v>
      </c>
      <c r="E208" s="9"/>
      <c r="F208" s="4"/>
      <c r="G208" s="50">
        <v>309</v>
      </c>
      <c r="H208" s="25"/>
      <c r="I208" s="4">
        <f t="shared" si="6"/>
        <v>355.5</v>
      </c>
      <c r="J208" s="53">
        <f t="shared" si="7"/>
        <v>6.445</v>
      </c>
    </row>
    <row r="209" spans="1:10" ht="15.75">
      <c r="A209" s="5" t="s">
        <v>837</v>
      </c>
      <c r="B209" s="5" t="s">
        <v>813</v>
      </c>
      <c r="C209" s="5" t="s">
        <v>435</v>
      </c>
      <c r="D209" s="5">
        <v>368</v>
      </c>
      <c r="E209" s="9"/>
      <c r="F209" s="4"/>
      <c r="G209" s="50"/>
      <c r="H209" s="25"/>
      <c r="I209" s="4">
        <f t="shared" si="6"/>
        <v>368</v>
      </c>
      <c r="J209" s="53">
        <f t="shared" si="7"/>
        <v>6.32</v>
      </c>
    </row>
    <row r="210" spans="1:10" ht="15.75">
      <c r="A210" s="5" t="s">
        <v>833</v>
      </c>
      <c r="B210" s="5" t="s">
        <v>780</v>
      </c>
      <c r="C210" s="5" t="s">
        <v>102</v>
      </c>
      <c r="D210" s="5">
        <v>398</v>
      </c>
      <c r="E210" s="9"/>
      <c r="F210" s="4"/>
      <c r="G210" s="50"/>
      <c r="H210" s="25"/>
      <c r="I210" s="4">
        <f t="shared" si="6"/>
        <v>398</v>
      </c>
      <c r="J210" s="53">
        <f t="shared" si="7"/>
        <v>6.02</v>
      </c>
    </row>
    <row r="211" spans="1:10" ht="15.75">
      <c r="A211" s="5" t="s">
        <v>833</v>
      </c>
      <c r="B211" s="5" t="s">
        <v>497</v>
      </c>
      <c r="C211" s="5" t="s">
        <v>180</v>
      </c>
      <c r="D211" s="5">
        <v>516</v>
      </c>
      <c r="E211" s="9"/>
      <c r="F211" s="4"/>
      <c r="G211" s="50"/>
      <c r="H211" s="25"/>
      <c r="I211" s="4">
        <f t="shared" si="6"/>
        <v>516</v>
      </c>
      <c r="J211" s="53">
        <f t="shared" si="7"/>
        <v>4.84</v>
      </c>
    </row>
    <row r="212" spans="1:10" ht="15.75">
      <c r="A212" s="5" t="s">
        <v>839</v>
      </c>
      <c r="B212" s="5" t="s">
        <v>687</v>
      </c>
      <c r="C212" s="5" t="s">
        <v>284</v>
      </c>
      <c r="D212" s="5">
        <v>152</v>
      </c>
      <c r="E212" s="10">
        <v>215</v>
      </c>
      <c r="F212" s="4"/>
      <c r="G212" s="50">
        <v>158</v>
      </c>
      <c r="H212" s="25"/>
      <c r="I212" s="4">
        <f t="shared" si="6"/>
        <v>175</v>
      </c>
      <c r="J212" s="53">
        <f t="shared" si="7"/>
        <v>8.25</v>
      </c>
    </row>
    <row r="213" spans="1:10" ht="15.75">
      <c r="A213" s="5" t="s">
        <v>840</v>
      </c>
      <c r="B213" s="5" t="s">
        <v>863</v>
      </c>
      <c r="C213" s="5" t="s">
        <v>165</v>
      </c>
      <c r="D213" s="5">
        <v>486</v>
      </c>
      <c r="E213" s="9"/>
      <c r="F213" s="4"/>
      <c r="G213" s="50"/>
      <c r="H213" s="25"/>
      <c r="I213" s="4">
        <f t="shared" si="6"/>
        <v>486</v>
      </c>
      <c r="J213" s="53">
        <f t="shared" si="7"/>
        <v>5.14</v>
      </c>
    </row>
    <row r="214" spans="1:10" ht="15.75">
      <c r="A214" s="5" t="s">
        <v>916</v>
      </c>
      <c r="B214" s="5" t="s">
        <v>764</v>
      </c>
      <c r="C214" s="5" t="s">
        <v>75</v>
      </c>
      <c r="D214" s="5"/>
      <c r="E214" s="9">
        <v>159</v>
      </c>
      <c r="F214" s="4"/>
      <c r="G214" s="50"/>
      <c r="H214" s="25"/>
      <c r="I214" s="4">
        <f t="shared" si="6"/>
        <v>159</v>
      </c>
      <c r="J214" s="53">
        <f t="shared" si="7"/>
        <v>8.41</v>
      </c>
    </row>
    <row r="215" spans="1:10" ht="15.75">
      <c r="A215" s="5" t="s">
        <v>831</v>
      </c>
      <c r="B215" s="5" t="s">
        <v>576</v>
      </c>
      <c r="C215" s="5" t="s">
        <v>38</v>
      </c>
      <c r="D215" s="5">
        <v>706</v>
      </c>
      <c r="E215" s="9"/>
      <c r="F215" s="4"/>
      <c r="G215" s="50"/>
      <c r="H215" s="25"/>
      <c r="I215" s="4">
        <f t="shared" si="6"/>
        <v>706</v>
      </c>
      <c r="J215" s="53">
        <f t="shared" si="7"/>
        <v>2.94</v>
      </c>
    </row>
    <row r="216" spans="1:10" ht="15.75">
      <c r="A216" s="5" t="s">
        <v>829</v>
      </c>
      <c r="B216" s="5" t="s">
        <v>967</v>
      </c>
      <c r="C216" s="5" t="s">
        <v>202</v>
      </c>
      <c r="D216" s="5">
        <v>548</v>
      </c>
      <c r="E216" s="9"/>
      <c r="F216" s="4"/>
      <c r="G216" s="50"/>
      <c r="H216" s="25"/>
      <c r="I216" s="4">
        <f t="shared" si="6"/>
        <v>548</v>
      </c>
      <c r="J216" s="53">
        <f t="shared" si="7"/>
        <v>4.52</v>
      </c>
    </row>
    <row r="217" spans="1:10" ht="15.75">
      <c r="A217" s="5" t="s">
        <v>841</v>
      </c>
      <c r="B217" s="5" t="s">
        <v>756</v>
      </c>
      <c r="C217" s="5" t="s">
        <v>353</v>
      </c>
      <c r="D217" s="5">
        <v>257</v>
      </c>
      <c r="E217" s="9"/>
      <c r="F217" s="4"/>
      <c r="G217" s="50">
        <v>293</v>
      </c>
      <c r="H217" s="25"/>
      <c r="I217" s="4">
        <f t="shared" si="6"/>
        <v>275</v>
      </c>
      <c r="J217" s="53">
        <f t="shared" si="7"/>
        <v>7.25</v>
      </c>
    </row>
    <row r="218" spans="1:10" ht="15.75">
      <c r="A218" s="5" t="s">
        <v>837</v>
      </c>
      <c r="B218" s="5" t="s">
        <v>863</v>
      </c>
      <c r="C218" s="5" t="s">
        <v>625</v>
      </c>
      <c r="D218" s="5">
        <v>295</v>
      </c>
      <c r="E218" s="9"/>
      <c r="F218" s="4"/>
      <c r="G218" s="50"/>
      <c r="H218" s="25"/>
      <c r="I218" s="4">
        <f t="shared" si="6"/>
        <v>295</v>
      </c>
      <c r="J218" s="53">
        <f t="shared" si="7"/>
        <v>7.05</v>
      </c>
    </row>
    <row r="219" spans="1:10" ht="15.75">
      <c r="A219" s="5" t="s">
        <v>830</v>
      </c>
      <c r="B219" s="5" t="s">
        <v>667</v>
      </c>
      <c r="C219" s="5" t="s">
        <v>625</v>
      </c>
      <c r="D219" s="5">
        <v>123</v>
      </c>
      <c r="E219" s="9"/>
      <c r="F219" s="4"/>
      <c r="G219" s="50">
        <v>329</v>
      </c>
      <c r="H219" s="25"/>
      <c r="I219" s="4">
        <f t="shared" si="6"/>
        <v>226</v>
      </c>
      <c r="J219" s="53">
        <f t="shared" si="7"/>
        <v>7.74</v>
      </c>
    </row>
    <row r="220" spans="1:10" ht="15.75">
      <c r="A220" s="5" t="s">
        <v>307</v>
      </c>
      <c r="B220" s="5" t="s">
        <v>968</v>
      </c>
      <c r="C220" s="5" t="s">
        <v>434</v>
      </c>
      <c r="D220" s="5">
        <v>367</v>
      </c>
      <c r="E220" s="9"/>
      <c r="F220" s="4"/>
      <c r="G220" s="50">
        <v>356</v>
      </c>
      <c r="H220" s="25"/>
      <c r="I220" s="4">
        <f t="shared" si="6"/>
        <v>361.5</v>
      </c>
      <c r="J220" s="53">
        <f t="shared" si="7"/>
        <v>6.385</v>
      </c>
    </row>
    <row r="221" spans="1:10" ht="15.75">
      <c r="A221" s="5" t="s">
        <v>832</v>
      </c>
      <c r="B221" s="5" t="s">
        <v>815</v>
      </c>
      <c r="C221" s="5" t="s">
        <v>437</v>
      </c>
      <c r="D221" s="5">
        <v>370</v>
      </c>
      <c r="E221" s="9"/>
      <c r="F221" s="4"/>
      <c r="G221" s="50"/>
      <c r="H221" s="25"/>
      <c r="I221" s="4">
        <f t="shared" si="6"/>
        <v>370</v>
      </c>
      <c r="J221" s="53">
        <f t="shared" si="7"/>
        <v>6.3</v>
      </c>
    </row>
    <row r="222" spans="1:10" ht="15.75">
      <c r="A222" s="5" t="s">
        <v>832</v>
      </c>
      <c r="B222" s="5" t="s">
        <v>675</v>
      </c>
      <c r="C222" s="5" t="s">
        <v>632</v>
      </c>
      <c r="D222" s="5">
        <v>135</v>
      </c>
      <c r="E222" s="10">
        <v>96</v>
      </c>
      <c r="F222" s="4"/>
      <c r="G222" s="50">
        <v>101</v>
      </c>
      <c r="H222" s="25"/>
      <c r="I222" s="4">
        <f t="shared" si="6"/>
        <v>110.66666666666667</v>
      </c>
      <c r="J222" s="53">
        <f t="shared" si="7"/>
        <v>8.893333333333334</v>
      </c>
    </row>
    <row r="223" spans="1:10" ht="15.75">
      <c r="A223" s="5" t="s">
        <v>841</v>
      </c>
      <c r="B223" s="5" t="s">
        <v>541</v>
      </c>
      <c r="C223" s="5" t="s">
        <v>257</v>
      </c>
      <c r="D223" s="5">
        <v>629</v>
      </c>
      <c r="E223" s="10"/>
      <c r="F223" s="4"/>
      <c r="G223" s="50"/>
      <c r="H223" s="25"/>
      <c r="I223" s="4">
        <f t="shared" si="6"/>
        <v>629</v>
      </c>
      <c r="J223" s="53">
        <f t="shared" si="7"/>
        <v>3.71</v>
      </c>
    </row>
    <row r="224" spans="1:10" ht="15.75">
      <c r="A224" s="5" t="s">
        <v>830</v>
      </c>
      <c r="B224" s="5" t="s">
        <v>935</v>
      </c>
      <c r="C224" s="5" t="s">
        <v>177</v>
      </c>
      <c r="D224" s="5">
        <v>509</v>
      </c>
      <c r="E224" s="10"/>
      <c r="F224" s="4"/>
      <c r="G224" s="50"/>
      <c r="H224" s="25"/>
      <c r="I224" s="4">
        <f t="shared" si="6"/>
        <v>509</v>
      </c>
      <c r="J224" s="53">
        <f t="shared" si="7"/>
        <v>4.91</v>
      </c>
    </row>
    <row r="225" spans="1:10" ht="15.75">
      <c r="A225" s="5" t="s">
        <v>841</v>
      </c>
      <c r="B225" s="5" t="s">
        <v>518</v>
      </c>
      <c r="C225" s="5" t="s">
        <v>214</v>
      </c>
      <c r="D225" s="5">
        <v>562</v>
      </c>
      <c r="E225" s="10"/>
      <c r="F225" s="4"/>
      <c r="G225" s="50"/>
      <c r="H225" s="25"/>
      <c r="I225" s="4">
        <f t="shared" si="6"/>
        <v>562</v>
      </c>
      <c r="J225" s="53">
        <f t="shared" si="7"/>
        <v>4.38</v>
      </c>
    </row>
    <row r="226" spans="1:10" ht="15.75">
      <c r="A226" s="5" t="s">
        <v>833</v>
      </c>
      <c r="B226" s="5" t="s">
        <v>750</v>
      </c>
      <c r="C226" s="5" t="s">
        <v>319</v>
      </c>
      <c r="D226" s="5">
        <v>246</v>
      </c>
      <c r="E226" s="10"/>
      <c r="F226" s="4"/>
      <c r="G226" s="50">
        <v>130</v>
      </c>
      <c r="H226" s="25"/>
      <c r="I226" s="4">
        <f t="shared" si="6"/>
        <v>188</v>
      </c>
      <c r="J226" s="53">
        <f t="shared" si="7"/>
        <v>8.12</v>
      </c>
    </row>
    <row r="227" spans="1:10" ht="15.75">
      <c r="A227" s="5" t="s">
        <v>829</v>
      </c>
      <c r="B227" s="5" t="s">
        <v>721</v>
      </c>
      <c r="C227" s="5" t="s">
        <v>319</v>
      </c>
      <c r="D227" s="5">
        <v>203</v>
      </c>
      <c r="E227" s="10"/>
      <c r="F227" s="4">
        <v>91</v>
      </c>
      <c r="G227" s="50">
        <v>200</v>
      </c>
      <c r="H227" s="25"/>
      <c r="I227" s="4">
        <f t="shared" si="6"/>
        <v>164.66666666666666</v>
      </c>
      <c r="J227" s="53">
        <f t="shared" si="7"/>
        <v>8.353333333333333</v>
      </c>
    </row>
    <row r="228" spans="1:10" ht="15.75">
      <c r="A228" s="5" t="s">
        <v>832</v>
      </c>
      <c r="B228" s="5" t="s">
        <v>543</v>
      </c>
      <c r="C228" s="5" t="s">
        <v>319</v>
      </c>
      <c r="D228" s="5">
        <v>632</v>
      </c>
      <c r="E228" s="10"/>
      <c r="F228" s="4"/>
      <c r="G228" s="50"/>
      <c r="H228" s="25"/>
      <c r="I228" s="4">
        <f t="shared" si="6"/>
        <v>632</v>
      </c>
      <c r="J228" s="53">
        <f t="shared" si="7"/>
        <v>3.68</v>
      </c>
    </row>
    <row r="229" spans="1:10" ht="15.75">
      <c r="A229" s="5" t="s">
        <v>828</v>
      </c>
      <c r="B229" s="5" t="s">
        <v>744</v>
      </c>
      <c r="C229" s="5" t="s">
        <v>319</v>
      </c>
      <c r="D229" s="5">
        <v>239</v>
      </c>
      <c r="E229" s="10"/>
      <c r="F229" s="4"/>
      <c r="G229" s="50"/>
      <c r="H229" s="25"/>
      <c r="I229" s="4">
        <f t="shared" si="6"/>
        <v>239</v>
      </c>
      <c r="J229" s="53">
        <f t="shared" si="7"/>
        <v>7.61</v>
      </c>
    </row>
    <row r="230" spans="1:10" ht="15.75">
      <c r="A230" s="5" t="s">
        <v>830</v>
      </c>
      <c r="B230" s="5" t="s">
        <v>954</v>
      </c>
      <c r="C230" s="5" t="s">
        <v>955</v>
      </c>
      <c r="D230" s="5">
        <v>117</v>
      </c>
      <c r="E230" s="9">
        <v>66</v>
      </c>
      <c r="F230" s="4">
        <v>77</v>
      </c>
      <c r="G230" s="50">
        <v>70</v>
      </c>
      <c r="H230" s="25"/>
      <c r="I230" s="4">
        <f t="shared" si="6"/>
        <v>82.5</v>
      </c>
      <c r="J230" s="53">
        <f t="shared" si="7"/>
        <v>9.175</v>
      </c>
    </row>
    <row r="231" spans="1:10" ht="15.75">
      <c r="A231" s="5" t="s">
        <v>829</v>
      </c>
      <c r="B231" s="5" t="s">
        <v>751</v>
      </c>
      <c r="C231" s="5" t="s">
        <v>51</v>
      </c>
      <c r="D231" s="5">
        <v>723</v>
      </c>
      <c r="E231" s="9"/>
      <c r="F231" s="4"/>
      <c r="G231" s="50"/>
      <c r="H231" s="25"/>
      <c r="I231" s="4">
        <f t="shared" si="6"/>
        <v>723</v>
      </c>
      <c r="J231" s="53">
        <f t="shared" si="7"/>
        <v>2.77</v>
      </c>
    </row>
    <row r="232" spans="1:10" ht="15.75">
      <c r="A232" s="5" t="s">
        <v>832</v>
      </c>
      <c r="B232" s="5" t="s">
        <v>878</v>
      </c>
      <c r="C232" s="5" t="s">
        <v>350</v>
      </c>
      <c r="D232" s="5">
        <v>250</v>
      </c>
      <c r="E232" s="9"/>
      <c r="F232" s="4"/>
      <c r="G232" s="50">
        <v>226</v>
      </c>
      <c r="H232" s="25"/>
      <c r="I232" s="4">
        <f t="shared" si="6"/>
        <v>238</v>
      </c>
      <c r="J232" s="53">
        <f t="shared" si="7"/>
        <v>7.62</v>
      </c>
    </row>
    <row r="233" spans="1:10" ht="15.75">
      <c r="A233" s="5" t="s">
        <v>836</v>
      </c>
      <c r="B233" s="5" t="s">
        <v>992</v>
      </c>
      <c r="C233" s="5" t="s">
        <v>932</v>
      </c>
      <c r="D233" s="5">
        <v>23</v>
      </c>
      <c r="E233" s="10">
        <v>90</v>
      </c>
      <c r="F233" s="4">
        <v>33</v>
      </c>
      <c r="G233" s="50">
        <v>33</v>
      </c>
      <c r="H233" s="25"/>
      <c r="I233" s="4">
        <f t="shared" si="6"/>
        <v>44.75</v>
      </c>
      <c r="J233" s="53">
        <f t="shared" si="7"/>
        <v>9.5525</v>
      </c>
    </row>
    <row r="234" spans="1:10" ht="15.75">
      <c r="A234" s="5" t="s">
        <v>832</v>
      </c>
      <c r="B234" s="5" t="s">
        <v>931</v>
      </c>
      <c r="C234" s="5" t="s">
        <v>932</v>
      </c>
      <c r="D234" s="5">
        <v>60</v>
      </c>
      <c r="E234" s="9">
        <v>51</v>
      </c>
      <c r="F234" s="4">
        <v>88</v>
      </c>
      <c r="G234" s="50">
        <v>81</v>
      </c>
      <c r="H234" s="25"/>
      <c r="I234" s="4">
        <f t="shared" si="6"/>
        <v>70</v>
      </c>
      <c r="J234" s="53">
        <f t="shared" si="7"/>
        <v>9.3</v>
      </c>
    </row>
    <row r="235" spans="1:10" ht="25.5">
      <c r="A235" s="5" t="s">
        <v>838</v>
      </c>
      <c r="B235" s="5" t="s">
        <v>739</v>
      </c>
      <c r="C235" s="5" t="s">
        <v>144</v>
      </c>
      <c r="D235" s="5">
        <v>460</v>
      </c>
      <c r="E235" s="9"/>
      <c r="F235" s="4"/>
      <c r="G235" s="50"/>
      <c r="H235" s="25"/>
      <c r="I235" s="4">
        <f t="shared" si="6"/>
        <v>460</v>
      </c>
      <c r="J235" s="53">
        <f t="shared" si="7"/>
        <v>5.4</v>
      </c>
    </row>
    <row r="236" spans="1:10" ht="15.75">
      <c r="A236" s="5" t="s">
        <v>830</v>
      </c>
      <c r="B236" s="5" t="s">
        <v>473</v>
      </c>
      <c r="C236" s="5" t="s">
        <v>140</v>
      </c>
      <c r="D236" s="5">
        <v>455</v>
      </c>
      <c r="E236" s="9"/>
      <c r="F236" s="4"/>
      <c r="G236" s="50">
        <v>289</v>
      </c>
      <c r="H236" s="25"/>
      <c r="I236" s="4">
        <f t="shared" si="6"/>
        <v>372</v>
      </c>
      <c r="J236" s="53">
        <f t="shared" si="7"/>
        <v>6.28</v>
      </c>
    </row>
    <row r="237" spans="1:10" ht="15.75">
      <c r="A237" s="5" t="s">
        <v>828</v>
      </c>
      <c r="B237" s="5" t="s">
        <v>678</v>
      </c>
      <c r="C237" s="5" t="s">
        <v>276</v>
      </c>
      <c r="D237" s="5">
        <v>140</v>
      </c>
      <c r="E237" s="9"/>
      <c r="F237" s="4">
        <v>113</v>
      </c>
      <c r="G237" s="50">
        <v>88</v>
      </c>
      <c r="H237" s="25"/>
      <c r="I237" s="4">
        <f t="shared" si="6"/>
        <v>113.66666666666667</v>
      </c>
      <c r="J237" s="53">
        <f t="shared" si="7"/>
        <v>8.863333333333333</v>
      </c>
    </row>
    <row r="238" spans="1:10" ht="12.75">
      <c r="A238" s="5" t="s">
        <v>840</v>
      </c>
      <c r="B238" s="5" t="s">
        <v>992</v>
      </c>
      <c r="C238" s="5" t="s">
        <v>31</v>
      </c>
      <c r="D238" s="5">
        <v>694</v>
      </c>
      <c r="E238" s="9"/>
      <c r="F238" s="4"/>
      <c r="G238" s="2"/>
      <c r="H238" s="25"/>
      <c r="I238" s="4">
        <f t="shared" si="6"/>
        <v>694</v>
      </c>
      <c r="J238" s="53">
        <f t="shared" si="7"/>
        <v>3.06</v>
      </c>
    </row>
    <row r="239" spans="1:10" ht="12.75">
      <c r="A239" s="5" t="s">
        <v>840</v>
      </c>
      <c r="B239" s="5" t="s">
        <v>586</v>
      </c>
      <c r="C239" s="5" t="s">
        <v>53</v>
      </c>
      <c r="D239" s="5">
        <v>727</v>
      </c>
      <c r="E239" s="9"/>
      <c r="F239" s="4"/>
      <c r="G239" s="2"/>
      <c r="H239" s="25"/>
      <c r="I239" s="4">
        <f t="shared" si="6"/>
        <v>727</v>
      </c>
      <c r="J239" s="53">
        <f t="shared" si="7"/>
        <v>2.73</v>
      </c>
    </row>
    <row r="240" spans="1:10" ht="15.75">
      <c r="A240" s="5" t="s">
        <v>842</v>
      </c>
      <c r="B240" s="5" t="s">
        <v>733</v>
      </c>
      <c r="C240" s="5" t="s">
        <v>331</v>
      </c>
      <c r="D240" s="5">
        <v>221</v>
      </c>
      <c r="E240" s="9"/>
      <c r="F240" s="4"/>
      <c r="G240" s="50">
        <v>273</v>
      </c>
      <c r="H240" s="25"/>
      <c r="I240" s="4">
        <f t="shared" si="6"/>
        <v>247</v>
      </c>
      <c r="J240" s="53">
        <f t="shared" si="7"/>
        <v>7.53</v>
      </c>
    </row>
    <row r="241" spans="1:10" ht="15.75">
      <c r="A241" s="5" t="s">
        <v>829</v>
      </c>
      <c r="B241" s="5" t="s">
        <v>505</v>
      </c>
      <c r="C241" s="5" t="s">
        <v>191</v>
      </c>
      <c r="D241" s="5">
        <v>533</v>
      </c>
      <c r="E241" s="9">
        <v>205</v>
      </c>
      <c r="F241" s="4"/>
      <c r="G241" s="50"/>
      <c r="H241" s="25"/>
      <c r="I241" s="4">
        <f t="shared" si="6"/>
        <v>369</v>
      </c>
      <c r="J241" s="53">
        <f t="shared" si="7"/>
        <v>6.31</v>
      </c>
    </row>
    <row r="242" spans="1:10" ht="15.75">
      <c r="A242" s="5" t="s">
        <v>836</v>
      </c>
      <c r="B242" s="5" t="s">
        <v>723</v>
      </c>
      <c r="C242" s="5" t="s">
        <v>18</v>
      </c>
      <c r="D242" s="5">
        <v>677</v>
      </c>
      <c r="E242" s="9"/>
      <c r="F242" s="4"/>
      <c r="G242" s="50"/>
      <c r="H242" s="25"/>
      <c r="I242" s="4">
        <f t="shared" si="6"/>
        <v>677</v>
      </c>
      <c r="J242" s="53">
        <f t="shared" si="7"/>
        <v>3.23</v>
      </c>
    </row>
    <row r="243" spans="1:10" ht="15.75">
      <c r="A243" s="5" t="s">
        <v>916</v>
      </c>
      <c r="B243" s="5" t="s">
        <v>452</v>
      </c>
      <c r="C243" s="5" t="s">
        <v>108</v>
      </c>
      <c r="D243" s="5">
        <v>404</v>
      </c>
      <c r="E243" s="9"/>
      <c r="F243" s="4"/>
      <c r="G243" s="50"/>
      <c r="H243" s="25"/>
      <c r="I243" s="4">
        <f t="shared" si="6"/>
        <v>404</v>
      </c>
      <c r="J243" s="53">
        <f t="shared" si="7"/>
        <v>5.96</v>
      </c>
    </row>
    <row r="244" spans="1:10" ht="15.75">
      <c r="A244" s="5" t="s">
        <v>828</v>
      </c>
      <c r="B244" s="5" t="s">
        <v>709</v>
      </c>
      <c r="C244" s="5" t="s">
        <v>308</v>
      </c>
      <c r="D244" s="5">
        <v>187</v>
      </c>
      <c r="E244" s="9">
        <v>149</v>
      </c>
      <c r="F244" s="4"/>
      <c r="G244" s="50">
        <v>243</v>
      </c>
      <c r="H244" s="25"/>
      <c r="I244" s="4">
        <f t="shared" si="6"/>
        <v>193</v>
      </c>
      <c r="J244" s="53">
        <f t="shared" si="7"/>
        <v>8.07</v>
      </c>
    </row>
    <row r="245" spans="1:10" ht="15.75">
      <c r="A245" s="5" t="s">
        <v>841</v>
      </c>
      <c r="B245" s="5" t="s">
        <v>762</v>
      </c>
      <c r="C245" s="5" t="s">
        <v>996</v>
      </c>
      <c r="D245" s="5">
        <v>663</v>
      </c>
      <c r="E245" s="9"/>
      <c r="F245" s="4"/>
      <c r="G245" s="50"/>
      <c r="H245" s="25"/>
      <c r="I245" s="4">
        <f t="shared" si="6"/>
        <v>663</v>
      </c>
      <c r="J245" s="53">
        <f t="shared" si="7"/>
        <v>3.37</v>
      </c>
    </row>
    <row r="246" spans="1:10" ht="15.75">
      <c r="A246" s="5" t="s">
        <v>916</v>
      </c>
      <c r="B246" s="5" t="s">
        <v>705</v>
      </c>
      <c r="C246" s="5" t="s">
        <v>404</v>
      </c>
      <c r="D246" s="5">
        <v>326</v>
      </c>
      <c r="E246" s="9"/>
      <c r="F246" s="4"/>
      <c r="G246" s="50"/>
      <c r="H246" s="25"/>
      <c r="I246" s="4">
        <f t="shared" si="6"/>
        <v>326</v>
      </c>
      <c r="J246" s="53">
        <f t="shared" si="7"/>
        <v>6.74</v>
      </c>
    </row>
    <row r="247" spans="1:10" ht="15.75">
      <c r="A247" s="5" t="s">
        <v>830</v>
      </c>
      <c r="B247" s="5" t="s">
        <v>999</v>
      </c>
      <c r="C247" s="5" t="s">
        <v>217</v>
      </c>
      <c r="D247" s="5">
        <v>569</v>
      </c>
      <c r="E247" s="9">
        <v>213</v>
      </c>
      <c r="F247" s="4"/>
      <c r="G247" s="50"/>
      <c r="H247" s="25"/>
      <c r="I247" s="4">
        <f t="shared" si="6"/>
        <v>391</v>
      </c>
      <c r="J247" s="53">
        <f t="shared" si="7"/>
        <v>6.09</v>
      </c>
    </row>
    <row r="248" spans="1:10" ht="15.75">
      <c r="A248" s="5" t="s">
        <v>829</v>
      </c>
      <c r="B248" s="5" t="s">
        <v>856</v>
      </c>
      <c r="C248" s="5" t="s">
        <v>294</v>
      </c>
      <c r="D248" s="5">
        <v>166</v>
      </c>
      <c r="E248" s="9">
        <v>137</v>
      </c>
      <c r="F248" s="4">
        <v>142</v>
      </c>
      <c r="G248" s="50">
        <v>156</v>
      </c>
      <c r="H248" s="25"/>
      <c r="I248" s="4">
        <f t="shared" si="6"/>
        <v>150.25</v>
      </c>
      <c r="J248" s="53">
        <f t="shared" si="7"/>
        <v>8.4975</v>
      </c>
    </row>
    <row r="249" spans="1:10" ht="15.75">
      <c r="A249" s="5" t="s">
        <v>840</v>
      </c>
      <c r="B249" s="5" t="s">
        <v>939</v>
      </c>
      <c r="C249" s="5" t="s">
        <v>97</v>
      </c>
      <c r="D249" s="5">
        <v>59</v>
      </c>
      <c r="E249" s="10">
        <v>56</v>
      </c>
      <c r="F249" s="4">
        <v>59</v>
      </c>
      <c r="G249" s="50">
        <v>69</v>
      </c>
      <c r="H249" s="25"/>
      <c r="I249" s="4">
        <f t="shared" si="6"/>
        <v>60.75</v>
      </c>
      <c r="J249" s="53">
        <f t="shared" si="7"/>
        <v>9.3925</v>
      </c>
    </row>
    <row r="250" spans="1:10" ht="15.75">
      <c r="A250" s="5" t="s">
        <v>829</v>
      </c>
      <c r="B250" s="5" t="s">
        <v>852</v>
      </c>
      <c r="C250" s="5" t="s">
        <v>181</v>
      </c>
      <c r="D250" s="5">
        <v>517</v>
      </c>
      <c r="E250" s="9"/>
      <c r="F250" s="4"/>
      <c r="G250" s="50"/>
      <c r="H250" s="25"/>
      <c r="I250" s="4">
        <f t="shared" si="6"/>
        <v>517</v>
      </c>
      <c r="J250" s="53">
        <f t="shared" si="7"/>
        <v>4.83</v>
      </c>
    </row>
    <row r="251" spans="1:10" ht="15.75">
      <c r="A251" s="5" t="s">
        <v>916</v>
      </c>
      <c r="B251" s="5" t="s">
        <v>940</v>
      </c>
      <c r="C251" s="5" t="s">
        <v>251</v>
      </c>
      <c r="D251" s="5">
        <v>617</v>
      </c>
      <c r="E251" s="9"/>
      <c r="F251" s="4"/>
      <c r="G251" s="50"/>
      <c r="H251" s="25"/>
      <c r="I251" s="4">
        <f t="shared" si="6"/>
        <v>617</v>
      </c>
      <c r="J251" s="53">
        <f t="shared" si="7"/>
        <v>3.83</v>
      </c>
    </row>
    <row r="252" spans="1:10" ht="15.75">
      <c r="A252" s="5" t="s">
        <v>831</v>
      </c>
      <c r="B252" s="5" t="s">
        <v>676</v>
      </c>
      <c r="C252" s="5" t="s">
        <v>134</v>
      </c>
      <c r="D252" s="5">
        <v>448</v>
      </c>
      <c r="E252" s="9"/>
      <c r="F252" s="4"/>
      <c r="G252" s="50">
        <v>259</v>
      </c>
      <c r="H252" s="25"/>
      <c r="I252" s="4">
        <f t="shared" si="6"/>
        <v>353.5</v>
      </c>
      <c r="J252" s="53">
        <f t="shared" si="7"/>
        <v>6.465</v>
      </c>
    </row>
    <row r="253" spans="1:10" ht="15.75">
      <c r="A253" s="5" t="s">
        <v>832</v>
      </c>
      <c r="B253" s="5" t="s">
        <v>575</v>
      </c>
      <c r="C253" s="5" t="s">
        <v>36</v>
      </c>
      <c r="D253" s="5">
        <v>703</v>
      </c>
      <c r="E253" s="9"/>
      <c r="F253" s="4"/>
      <c r="G253" s="50"/>
      <c r="H253" s="25"/>
      <c r="I253" s="4">
        <f t="shared" si="6"/>
        <v>703</v>
      </c>
      <c r="J253" s="53">
        <f t="shared" si="7"/>
        <v>2.97</v>
      </c>
    </row>
    <row r="254" spans="1:10" ht="12.75">
      <c r="A254" s="5" t="s">
        <v>832</v>
      </c>
      <c r="B254" s="5" t="s">
        <v>970</v>
      </c>
      <c r="C254" s="5" t="s">
        <v>496</v>
      </c>
      <c r="D254" s="5">
        <v>423</v>
      </c>
      <c r="E254" s="10"/>
      <c r="F254" s="4"/>
      <c r="G254" s="2"/>
      <c r="H254" s="25"/>
      <c r="I254" s="4">
        <f t="shared" si="6"/>
        <v>423</v>
      </c>
      <c r="J254" s="53">
        <f t="shared" si="7"/>
        <v>5.77</v>
      </c>
    </row>
    <row r="255" spans="1:10" ht="12.75">
      <c r="A255" s="5" t="s">
        <v>836</v>
      </c>
      <c r="B255" s="5" t="s">
        <v>911</v>
      </c>
      <c r="C255" s="5" t="s">
        <v>218</v>
      </c>
      <c r="D255" s="5">
        <v>570</v>
      </c>
      <c r="E255" s="10"/>
      <c r="F255" s="4"/>
      <c r="G255" s="2"/>
      <c r="H255" s="25"/>
      <c r="I255" s="4">
        <f t="shared" si="6"/>
        <v>570</v>
      </c>
      <c r="J255" s="53">
        <f t="shared" si="7"/>
        <v>4.3</v>
      </c>
    </row>
    <row r="256" spans="1:10" ht="15.75">
      <c r="A256" s="5" t="s">
        <v>841</v>
      </c>
      <c r="B256" s="5" t="s">
        <v>760</v>
      </c>
      <c r="C256" s="5" t="s">
        <v>360</v>
      </c>
      <c r="D256" s="5">
        <v>265</v>
      </c>
      <c r="E256" s="10">
        <v>147</v>
      </c>
      <c r="F256" s="4"/>
      <c r="G256" s="50">
        <v>301</v>
      </c>
      <c r="H256" s="25"/>
      <c r="I256" s="4">
        <f t="shared" si="6"/>
        <v>237.66666666666666</v>
      </c>
      <c r="J256" s="53">
        <f t="shared" si="7"/>
        <v>7.623333333333334</v>
      </c>
    </row>
    <row r="257" spans="1:10" ht="15.75">
      <c r="A257" s="5" t="s">
        <v>829</v>
      </c>
      <c r="B257" s="5" t="s">
        <v>563</v>
      </c>
      <c r="C257" s="5" t="s">
        <v>15</v>
      </c>
      <c r="D257" s="5">
        <v>673</v>
      </c>
      <c r="E257" s="10"/>
      <c r="F257" s="4"/>
      <c r="G257" s="50"/>
      <c r="H257" s="25"/>
      <c r="I257" s="4">
        <f t="shared" si="6"/>
        <v>673</v>
      </c>
      <c r="J257" s="53">
        <f t="shared" si="7"/>
        <v>3.27</v>
      </c>
    </row>
    <row r="258" spans="1:10" ht="15.75">
      <c r="A258" s="5" t="s">
        <v>828</v>
      </c>
      <c r="B258" s="5" t="s">
        <v>693</v>
      </c>
      <c r="C258" s="5" t="s">
        <v>443</v>
      </c>
      <c r="D258" s="5">
        <v>380</v>
      </c>
      <c r="E258" s="10"/>
      <c r="F258" s="4"/>
      <c r="G258" s="50"/>
      <c r="H258" s="25"/>
      <c r="I258" s="4">
        <f t="shared" si="6"/>
        <v>380</v>
      </c>
      <c r="J258" s="53">
        <f t="shared" si="7"/>
        <v>6.2</v>
      </c>
    </row>
    <row r="259" spans="1:10" ht="15.75">
      <c r="A259" s="5" t="s">
        <v>829</v>
      </c>
      <c r="B259" s="5" t="s">
        <v>550</v>
      </c>
      <c r="C259" s="5" t="s">
        <v>269</v>
      </c>
      <c r="D259" s="5">
        <v>646</v>
      </c>
      <c r="E259" s="10"/>
      <c r="F259" s="4"/>
      <c r="G259" s="50"/>
      <c r="H259" s="25"/>
      <c r="I259" s="4">
        <f aca="true" t="shared" si="8" ref="I259:I322">AVERAGE(D259:H259)</f>
        <v>646</v>
      </c>
      <c r="J259" s="53">
        <f t="shared" si="7"/>
        <v>3.54</v>
      </c>
    </row>
    <row r="260" spans="1:10" ht="15.75">
      <c r="A260" s="5" t="s">
        <v>833</v>
      </c>
      <c r="B260" s="5" t="s">
        <v>927</v>
      </c>
      <c r="C260" s="5" t="s">
        <v>281</v>
      </c>
      <c r="D260" s="5">
        <v>149</v>
      </c>
      <c r="E260" s="10"/>
      <c r="F260" s="4">
        <v>100</v>
      </c>
      <c r="G260" s="50">
        <v>138</v>
      </c>
      <c r="H260" s="25"/>
      <c r="I260" s="4">
        <f t="shared" si="8"/>
        <v>129</v>
      </c>
      <c r="J260" s="53">
        <f t="shared" si="7"/>
        <v>8.71</v>
      </c>
    </row>
    <row r="261" spans="1:10" ht="15.75">
      <c r="A261" s="5" t="s">
        <v>830</v>
      </c>
      <c r="B261" s="5" t="s">
        <v>508</v>
      </c>
      <c r="C261" s="5" t="s">
        <v>194</v>
      </c>
      <c r="D261" s="5">
        <v>538</v>
      </c>
      <c r="E261" s="10"/>
      <c r="F261" s="4"/>
      <c r="G261" s="50"/>
      <c r="H261" s="25"/>
      <c r="I261" s="4">
        <f t="shared" si="8"/>
        <v>538</v>
      </c>
      <c r="J261" s="53">
        <f t="shared" si="7"/>
        <v>4.62</v>
      </c>
    </row>
    <row r="262" spans="1:10" ht="15.75">
      <c r="A262" s="5" t="s">
        <v>831</v>
      </c>
      <c r="B262" s="5" t="s">
        <v>800</v>
      </c>
      <c r="C262" s="5" t="s">
        <v>418</v>
      </c>
      <c r="D262" s="5">
        <v>346</v>
      </c>
      <c r="E262" s="9">
        <v>171</v>
      </c>
      <c r="F262" s="4"/>
      <c r="G262" s="50"/>
      <c r="H262" s="25"/>
      <c r="I262" s="4">
        <f t="shared" si="8"/>
        <v>258.5</v>
      </c>
      <c r="J262" s="53">
        <f t="shared" si="7"/>
        <v>7.415</v>
      </c>
    </row>
    <row r="263" spans="1:10" ht="15.75">
      <c r="A263" s="5" t="s">
        <v>837</v>
      </c>
      <c r="B263" s="5" t="s">
        <v>538</v>
      </c>
      <c r="C263" s="5" t="s">
        <v>629</v>
      </c>
      <c r="D263" s="5">
        <v>626</v>
      </c>
      <c r="E263" s="9"/>
      <c r="F263" s="4"/>
      <c r="G263" s="50"/>
      <c r="H263" s="25"/>
      <c r="I263" s="4">
        <f t="shared" si="8"/>
        <v>626</v>
      </c>
      <c r="J263" s="53">
        <f aca="true" t="shared" si="9" ref="J263:J326">(1000-I263)/100</f>
        <v>3.74</v>
      </c>
    </row>
    <row r="264" spans="1:10" ht="15.75">
      <c r="A264" s="5" t="s">
        <v>916</v>
      </c>
      <c r="B264" s="5" t="s">
        <v>673</v>
      </c>
      <c r="C264" s="5" t="s">
        <v>629</v>
      </c>
      <c r="D264" s="5">
        <v>131</v>
      </c>
      <c r="E264" s="9">
        <v>167</v>
      </c>
      <c r="F264" s="4">
        <v>84</v>
      </c>
      <c r="G264" s="50">
        <v>201</v>
      </c>
      <c r="H264" s="25"/>
      <c r="I264" s="4">
        <f t="shared" si="8"/>
        <v>145.75</v>
      </c>
      <c r="J264" s="53">
        <f t="shared" si="9"/>
        <v>8.5425</v>
      </c>
    </row>
    <row r="265" spans="1:10" ht="15.75">
      <c r="A265" s="5" t="s">
        <v>841</v>
      </c>
      <c r="B265" s="5" t="s">
        <v>680</v>
      </c>
      <c r="C265" s="5" t="s">
        <v>944</v>
      </c>
      <c r="D265" s="5">
        <v>143</v>
      </c>
      <c r="E265" s="9">
        <v>190</v>
      </c>
      <c r="F265" s="4">
        <v>122</v>
      </c>
      <c r="G265" s="50">
        <v>167</v>
      </c>
      <c r="H265" s="25"/>
      <c r="I265" s="4">
        <f t="shared" si="8"/>
        <v>155.5</v>
      </c>
      <c r="J265" s="53">
        <f t="shared" si="9"/>
        <v>8.445</v>
      </c>
    </row>
    <row r="266" spans="1:10" ht="15.75">
      <c r="A266" s="5" t="s">
        <v>833</v>
      </c>
      <c r="B266" s="5" t="s">
        <v>943</v>
      </c>
      <c r="C266" s="5" t="s">
        <v>944</v>
      </c>
      <c r="D266" s="5">
        <v>56</v>
      </c>
      <c r="E266" s="9">
        <v>59</v>
      </c>
      <c r="F266" s="4">
        <v>67</v>
      </c>
      <c r="G266" s="50">
        <v>64</v>
      </c>
      <c r="H266" s="25"/>
      <c r="I266" s="4">
        <f t="shared" si="8"/>
        <v>61.5</v>
      </c>
      <c r="J266" s="53">
        <f t="shared" si="9"/>
        <v>9.385</v>
      </c>
    </row>
    <row r="267" spans="1:10" ht="15.75">
      <c r="A267" s="5" t="s">
        <v>840</v>
      </c>
      <c r="B267" s="5" t="s">
        <v>493</v>
      </c>
      <c r="C267" s="5" t="s">
        <v>175</v>
      </c>
      <c r="D267" s="5">
        <v>506</v>
      </c>
      <c r="E267" s="9"/>
      <c r="F267" s="4"/>
      <c r="G267" s="50"/>
      <c r="H267" s="25"/>
      <c r="I267" s="4">
        <f t="shared" si="8"/>
        <v>506</v>
      </c>
      <c r="J267" s="53">
        <f t="shared" si="9"/>
        <v>4.94</v>
      </c>
    </row>
    <row r="268" spans="1:10" ht="15.75">
      <c r="A268" s="5" t="s">
        <v>837</v>
      </c>
      <c r="B268" s="5" t="s">
        <v>734</v>
      </c>
      <c r="C268" s="5" t="s">
        <v>441</v>
      </c>
      <c r="D268" s="5">
        <v>534</v>
      </c>
      <c r="E268" s="9"/>
      <c r="F268" s="4"/>
      <c r="G268" s="50"/>
      <c r="H268" s="25"/>
      <c r="I268" s="4">
        <f t="shared" si="8"/>
        <v>534</v>
      </c>
      <c r="J268" s="53">
        <f t="shared" si="9"/>
        <v>4.66</v>
      </c>
    </row>
    <row r="269" spans="1:10" ht="15.75">
      <c r="A269" s="5" t="s">
        <v>831</v>
      </c>
      <c r="B269" s="5" t="s">
        <v>647</v>
      </c>
      <c r="C269" s="5" t="s">
        <v>441</v>
      </c>
      <c r="D269" s="5">
        <v>564</v>
      </c>
      <c r="E269" s="9"/>
      <c r="F269" s="4"/>
      <c r="G269" s="50"/>
      <c r="H269" s="25"/>
      <c r="I269" s="4">
        <f t="shared" si="8"/>
        <v>564</v>
      </c>
      <c r="J269" s="53">
        <f t="shared" si="9"/>
        <v>4.36</v>
      </c>
    </row>
    <row r="270" spans="1:10" ht="15.75">
      <c r="A270" s="5" t="s">
        <v>1009</v>
      </c>
      <c r="B270" s="5" t="s">
        <v>911</v>
      </c>
      <c r="C270" s="5" t="s">
        <v>441</v>
      </c>
      <c r="D270" s="5">
        <v>377</v>
      </c>
      <c r="E270" s="9"/>
      <c r="F270" s="4"/>
      <c r="G270" s="50"/>
      <c r="H270" s="25"/>
      <c r="I270" s="4">
        <f t="shared" si="8"/>
        <v>377</v>
      </c>
      <c r="J270" s="53">
        <f t="shared" si="9"/>
        <v>6.23</v>
      </c>
    </row>
    <row r="271" spans="1:10" ht="15.75">
      <c r="A271" s="5" t="s">
        <v>828</v>
      </c>
      <c r="B271" s="5" t="s">
        <v>548</v>
      </c>
      <c r="C271" s="5" t="s">
        <v>266</v>
      </c>
      <c r="D271" s="5">
        <v>641</v>
      </c>
      <c r="E271" s="9"/>
      <c r="F271" s="4"/>
      <c r="G271" s="50"/>
      <c r="H271" s="25"/>
      <c r="I271" s="4">
        <f t="shared" si="8"/>
        <v>641</v>
      </c>
      <c r="J271" s="53">
        <f t="shared" si="9"/>
        <v>3.59</v>
      </c>
    </row>
    <row r="272" spans="1:10" ht="15.75">
      <c r="A272" s="5" t="s">
        <v>829</v>
      </c>
      <c r="B272" s="5" t="s">
        <v>485</v>
      </c>
      <c r="C272" s="5" t="s">
        <v>273</v>
      </c>
      <c r="D272" s="5">
        <v>650</v>
      </c>
      <c r="E272" s="9"/>
      <c r="F272" s="4"/>
      <c r="G272" s="50"/>
      <c r="H272" s="25"/>
      <c r="I272" s="4">
        <f t="shared" si="8"/>
        <v>650</v>
      </c>
      <c r="J272" s="53">
        <f t="shared" si="9"/>
        <v>3.5</v>
      </c>
    </row>
    <row r="273" spans="1:10" ht="15.75">
      <c r="A273" s="5" t="s">
        <v>838</v>
      </c>
      <c r="B273" s="5" t="s">
        <v>705</v>
      </c>
      <c r="C273" s="5" t="s">
        <v>305</v>
      </c>
      <c r="D273" s="5">
        <v>182</v>
      </c>
      <c r="E273" s="9"/>
      <c r="F273" s="4"/>
      <c r="G273" s="50">
        <v>254</v>
      </c>
      <c r="H273" s="25"/>
      <c r="I273" s="4">
        <f t="shared" si="8"/>
        <v>218</v>
      </c>
      <c r="J273" s="53">
        <f t="shared" si="9"/>
        <v>7.82</v>
      </c>
    </row>
    <row r="274" spans="1:10" ht="15.75">
      <c r="A274" s="5" t="s">
        <v>829</v>
      </c>
      <c r="B274" s="5" t="s">
        <v>820</v>
      </c>
      <c r="C274" s="5" t="s">
        <v>444</v>
      </c>
      <c r="D274" s="5">
        <v>383</v>
      </c>
      <c r="E274" s="9">
        <v>206</v>
      </c>
      <c r="F274" s="4"/>
      <c r="G274" s="50"/>
      <c r="H274" s="25"/>
      <c r="I274" s="4">
        <f t="shared" si="8"/>
        <v>294.5</v>
      </c>
      <c r="J274" s="53">
        <f t="shared" si="9"/>
        <v>7.055</v>
      </c>
    </row>
    <row r="275" spans="1:10" ht="15.75">
      <c r="A275" s="5" t="s">
        <v>839</v>
      </c>
      <c r="B275" s="5" t="s">
        <v>898</v>
      </c>
      <c r="C275" s="5" t="s">
        <v>189</v>
      </c>
      <c r="D275" s="5">
        <v>530</v>
      </c>
      <c r="E275" s="9"/>
      <c r="F275" s="4"/>
      <c r="G275" s="50">
        <v>268</v>
      </c>
      <c r="H275" s="25"/>
      <c r="I275" s="4">
        <f t="shared" si="8"/>
        <v>399</v>
      </c>
      <c r="J275" s="53">
        <f t="shared" si="9"/>
        <v>6.01</v>
      </c>
    </row>
    <row r="276" spans="1:10" ht="15.75">
      <c r="A276" s="5" t="s">
        <v>832</v>
      </c>
      <c r="B276" s="5" t="s">
        <v>595</v>
      </c>
      <c r="C276" s="5" t="s">
        <v>71</v>
      </c>
      <c r="D276" s="5">
        <v>750</v>
      </c>
      <c r="E276" s="9"/>
      <c r="F276" s="4"/>
      <c r="G276" s="50"/>
      <c r="H276" s="25"/>
      <c r="I276" s="4">
        <f t="shared" si="8"/>
        <v>750</v>
      </c>
      <c r="J276" s="53">
        <f t="shared" si="9"/>
        <v>2.5</v>
      </c>
    </row>
    <row r="277" spans="1:10" ht="15.75">
      <c r="A277" s="5" t="s">
        <v>841</v>
      </c>
      <c r="B277" s="5" t="s">
        <v>789</v>
      </c>
      <c r="C277" s="5" t="s">
        <v>406</v>
      </c>
      <c r="D277" s="5">
        <v>329</v>
      </c>
      <c r="E277" s="9"/>
      <c r="F277" s="4"/>
      <c r="G277" s="50"/>
      <c r="H277" s="25"/>
      <c r="I277" s="4">
        <f t="shared" si="8"/>
        <v>329</v>
      </c>
      <c r="J277" s="53">
        <f t="shared" si="9"/>
        <v>6.71</v>
      </c>
    </row>
    <row r="278" spans="1:10" ht="15.75">
      <c r="A278" s="5" t="s">
        <v>841</v>
      </c>
      <c r="B278" s="5" t="s">
        <v>848</v>
      </c>
      <c r="C278" s="5" t="s">
        <v>615</v>
      </c>
      <c r="D278" s="5">
        <v>108</v>
      </c>
      <c r="E278" s="9">
        <v>151</v>
      </c>
      <c r="F278" s="4">
        <v>95</v>
      </c>
      <c r="G278" s="50">
        <v>136</v>
      </c>
      <c r="H278" s="25"/>
      <c r="I278" s="4">
        <f t="shared" si="8"/>
        <v>122.5</v>
      </c>
      <c r="J278" s="53">
        <f t="shared" si="9"/>
        <v>8.775</v>
      </c>
    </row>
    <row r="279" spans="1:10" ht="15.75">
      <c r="A279" s="5" t="s">
        <v>841</v>
      </c>
      <c r="B279" s="5" t="s">
        <v>823</v>
      </c>
      <c r="C279" s="5" t="s">
        <v>450</v>
      </c>
      <c r="D279" s="5">
        <v>392</v>
      </c>
      <c r="E279" s="9"/>
      <c r="F279" s="4"/>
      <c r="G279" s="50"/>
      <c r="H279" s="25"/>
      <c r="I279" s="4">
        <f t="shared" si="8"/>
        <v>392</v>
      </c>
      <c r="J279" s="53">
        <f t="shared" si="9"/>
        <v>6.08</v>
      </c>
    </row>
    <row r="280" spans="1:10" ht="15.75">
      <c r="A280" s="5" t="s">
        <v>836</v>
      </c>
      <c r="B280" s="5" t="s">
        <v>782</v>
      </c>
      <c r="C280" s="5" t="s">
        <v>397</v>
      </c>
      <c r="D280" s="5">
        <v>316</v>
      </c>
      <c r="E280" s="9"/>
      <c r="F280" s="4"/>
      <c r="G280" s="50">
        <v>141</v>
      </c>
      <c r="H280" s="25"/>
      <c r="I280" s="4">
        <f t="shared" si="8"/>
        <v>228.5</v>
      </c>
      <c r="J280" s="53">
        <f t="shared" si="9"/>
        <v>7.715</v>
      </c>
    </row>
    <row r="281" spans="1:10" ht="15.75">
      <c r="A281" s="5" t="s">
        <v>836</v>
      </c>
      <c r="B281" s="5" t="s">
        <v>733</v>
      </c>
      <c r="C281" s="5" t="s">
        <v>371</v>
      </c>
      <c r="D281" s="5">
        <v>278</v>
      </c>
      <c r="E281" s="9">
        <v>186</v>
      </c>
      <c r="F281" s="4"/>
      <c r="G281" s="50">
        <v>119</v>
      </c>
      <c r="H281" s="25"/>
      <c r="I281" s="4">
        <f t="shared" si="8"/>
        <v>194.33333333333334</v>
      </c>
      <c r="J281" s="53">
        <f t="shared" si="9"/>
        <v>8.056666666666667</v>
      </c>
    </row>
    <row r="282" spans="1:10" ht="15.75">
      <c r="A282" s="5" t="s">
        <v>830</v>
      </c>
      <c r="B282" s="5" t="s">
        <v>708</v>
      </c>
      <c r="C282" s="5" t="s">
        <v>613</v>
      </c>
      <c r="D282" s="5">
        <v>185</v>
      </c>
      <c r="E282" s="9"/>
      <c r="F282" s="4">
        <v>97</v>
      </c>
      <c r="G282" s="50">
        <v>144</v>
      </c>
      <c r="H282" s="25"/>
      <c r="I282" s="4">
        <f t="shared" si="8"/>
        <v>142</v>
      </c>
      <c r="J282" s="53">
        <f t="shared" si="9"/>
        <v>8.58</v>
      </c>
    </row>
    <row r="283" spans="1:10" ht="15.75">
      <c r="A283" s="5" t="s">
        <v>829</v>
      </c>
      <c r="B283" s="5" t="s">
        <v>515</v>
      </c>
      <c r="C283" s="5" t="s">
        <v>613</v>
      </c>
      <c r="D283" s="5">
        <v>553</v>
      </c>
      <c r="E283" s="9"/>
      <c r="F283" s="4"/>
      <c r="G283" s="50"/>
      <c r="H283" s="25"/>
      <c r="I283" s="4">
        <f t="shared" si="8"/>
        <v>553</v>
      </c>
      <c r="J283" s="53">
        <f t="shared" si="9"/>
        <v>4.47</v>
      </c>
    </row>
    <row r="284" spans="1:10" ht="15.75">
      <c r="A284" s="5" t="s">
        <v>829</v>
      </c>
      <c r="B284" s="5" t="s">
        <v>541</v>
      </c>
      <c r="C284" s="5" t="s">
        <v>613</v>
      </c>
      <c r="D284" s="5">
        <v>658</v>
      </c>
      <c r="E284" s="9"/>
      <c r="F284" s="4"/>
      <c r="G284" s="50"/>
      <c r="H284" s="25"/>
      <c r="I284" s="4">
        <f t="shared" si="8"/>
        <v>658</v>
      </c>
      <c r="J284" s="53">
        <f t="shared" si="9"/>
        <v>3.42</v>
      </c>
    </row>
    <row r="285" spans="1:10" ht="15.75">
      <c r="A285" s="5" t="s">
        <v>832</v>
      </c>
      <c r="B285" s="5" t="s">
        <v>695</v>
      </c>
      <c r="C285" s="5" t="s">
        <v>613</v>
      </c>
      <c r="D285" s="5">
        <v>161</v>
      </c>
      <c r="E285" s="9">
        <v>177</v>
      </c>
      <c r="F285" s="4">
        <v>140</v>
      </c>
      <c r="G285" s="50">
        <v>164</v>
      </c>
      <c r="H285" s="25"/>
      <c r="I285" s="4">
        <f t="shared" si="8"/>
        <v>160.5</v>
      </c>
      <c r="J285" s="53">
        <f t="shared" si="9"/>
        <v>8.395</v>
      </c>
    </row>
    <row r="286" spans="1:10" ht="15.75">
      <c r="A286" s="5" t="s">
        <v>831</v>
      </c>
      <c r="B286" s="5" t="s">
        <v>749</v>
      </c>
      <c r="C286" s="5" t="s">
        <v>613</v>
      </c>
      <c r="D286" s="5">
        <v>245</v>
      </c>
      <c r="E286" s="9"/>
      <c r="F286" s="4"/>
      <c r="G286" s="50">
        <v>250</v>
      </c>
      <c r="H286" s="25"/>
      <c r="I286" s="4">
        <f t="shared" si="8"/>
        <v>247.5</v>
      </c>
      <c r="J286" s="53">
        <f t="shared" si="9"/>
        <v>7.525</v>
      </c>
    </row>
    <row r="287" spans="1:10" ht="15.75">
      <c r="A287" s="5" t="s">
        <v>830</v>
      </c>
      <c r="B287" s="5" t="s">
        <v>658</v>
      </c>
      <c r="C287" s="5" t="s">
        <v>613</v>
      </c>
      <c r="D287" s="5">
        <v>100</v>
      </c>
      <c r="E287" s="9">
        <v>132</v>
      </c>
      <c r="F287" s="4">
        <v>94</v>
      </c>
      <c r="G287" s="50">
        <v>76</v>
      </c>
      <c r="H287" s="25"/>
      <c r="I287" s="4">
        <f t="shared" si="8"/>
        <v>100.5</v>
      </c>
      <c r="J287" s="53">
        <f t="shared" si="9"/>
        <v>8.995</v>
      </c>
    </row>
    <row r="288" spans="1:10" ht="15.75">
      <c r="A288" s="5" t="s">
        <v>830</v>
      </c>
      <c r="B288" s="5" t="s">
        <v>856</v>
      </c>
      <c r="C288" s="5" t="s">
        <v>49</v>
      </c>
      <c r="D288" s="5">
        <v>721</v>
      </c>
      <c r="E288" s="9"/>
      <c r="F288" s="4"/>
      <c r="G288" s="50"/>
      <c r="H288" s="25"/>
      <c r="I288" s="4">
        <f t="shared" si="8"/>
        <v>721</v>
      </c>
      <c r="J288" s="53">
        <f t="shared" si="9"/>
        <v>2.79</v>
      </c>
    </row>
    <row r="289" spans="1:10" ht="15.75">
      <c r="A289" s="5" t="s">
        <v>828</v>
      </c>
      <c r="B289" s="5" t="s">
        <v>709</v>
      </c>
      <c r="C289" s="5" t="s">
        <v>337</v>
      </c>
      <c r="D289" s="5">
        <v>276</v>
      </c>
      <c r="E289" s="9"/>
      <c r="F289" s="4"/>
      <c r="G289" s="50"/>
      <c r="H289" s="25"/>
      <c r="I289" s="4">
        <f t="shared" si="8"/>
        <v>276</v>
      </c>
      <c r="J289" s="53">
        <f t="shared" si="9"/>
        <v>7.24</v>
      </c>
    </row>
    <row r="290" spans="1:10" ht="15.75">
      <c r="A290" s="5" t="s">
        <v>829</v>
      </c>
      <c r="B290" s="5" t="s">
        <v>850</v>
      </c>
      <c r="C290" s="5" t="s">
        <v>337</v>
      </c>
      <c r="D290" s="5">
        <v>229</v>
      </c>
      <c r="E290" s="9"/>
      <c r="F290" s="4"/>
      <c r="G290" s="50">
        <v>264</v>
      </c>
      <c r="H290" s="25"/>
      <c r="I290" s="4">
        <f t="shared" si="8"/>
        <v>246.5</v>
      </c>
      <c r="J290" s="53">
        <f t="shared" si="9"/>
        <v>7.535</v>
      </c>
    </row>
    <row r="291" spans="1:10" ht="15.75">
      <c r="A291" s="5" t="s">
        <v>829</v>
      </c>
      <c r="B291" s="5" t="s">
        <v>861</v>
      </c>
      <c r="C291" s="5" t="s">
        <v>862</v>
      </c>
      <c r="D291" s="5">
        <v>19</v>
      </c>
      <c r="E291" s="10">
        <v>11</v>
      </c>
      <c r="F291" s="4">
        <v>18</v>
      </c>
      <c r="G291" s="50">
        <v>20</v>
      </c>
      <c r="H291" s="25"/>
      <c r="I291" s="4">
        <f t="shared" si="8"/>
        <v>17</v>
      </c>
      <c r="J291" s="53">
        <f t="shared" si="9"/>
        <v>9.83</v>
      </c>
    </row>
    <row r="292" spans="1:10" ht="15.75">
      <c r="A292" s="5" t="s">
        <v>831</v>
      </c>
      <c r="B292" s="5" t="s">
        <v>535</v>
      </c>
      <c r="C292" s="5" t="s">
        <v>253</v>
      </c>
      <c r="D292" s="5">
        <v>619</v>
      </c>
      <c r="E292" s="10"/>
      <c r="F292" s="4"/>
      <c r="G292" s="50"/>
      <c r="H292" s="25"/>
      <c r="I292" s="4">
        <f t="shared" si="8"/>
        <v>619</v>
      </c>
      <c r="J292" s="53">
        <f t="shared" si="9"/>
        <v>3.81</v>
      </c>
    </row>
    <row r="293" spans="1:10" ht="15.75">
      <c r="A293" s="5" t="s">
        <v>830</v>
      </c>
      <c r="B293" s="5" t="s">
        <v>878</v>
      </c>
      <c r="C293" s="5" t="s">
        <v>248</v>
      </c>
      <c r="D293" s="5">
        <v>612</v>
      </c>
      <c r="E293" s="10"/>
      <c r="F293" s="4"/>
      <c r="G293" s="50"/>
      <c r="H293" s="25"/>
      <c r="I293" s="4">
        <f t="shared" si="8"/>
        <v>612</v>
      </c>
      <c r="J293" s="53">
        <f t="shared" si="9"/>
        <v>3.88</v>
      </c>
    </row>
    <row r="294" spans="1:10" ht="15.75">
      <c r="A294" s="5" t="s">
        <v>841</v>
      </c>
      <c r="B294" s="5" t="s">
        <v>931</v>
      </c>
      <c r="C294" s="5" t="s">
        <v>164</v>
      </c>
      <c r="D294" s="5">
        <v>485</v>
      </c>
      <c r="E294" s="10"/>
      <c r="F294" s="4"/>
      <c r="G294" s="50"/>
      <c r="H294" s="25"/>
      <c r="I294" s="4">
        <f t="shared" si="8"/>
        <v>485</v>
      </c>
      <c r="J294" s="53">
        <f t="shared" si="9"/>
        <v>5.15</v>
      </c>
    </row>
    <row r="295" spans="1:10" ht="15.75">
      <c r="A295" s="5" t="s">
        <v>829</v>
      </c>
      <c r="B295" s="5" t="s">
        <v>539</v>
      </c>
      <c r="C295" s="5" t="s">
        <v>256</v>
      </c>
      <c r="D295" s="5">
        <v>627</v>
      </c>
      <c r="E295" s="10"/>
      <c r="F295" s="4"/>
      <c r="G295" s="50"/>
      <c r="H295" s="25"/>
      <c r="I295" s="4">
        <f t="shared" si="8"/>
        <v>627</v>
      </c>
      <c r="J295" s="53">
        <f t="shared" si="9"/>
        <v>3.73</v>
      </c>
    </row>
    <row r="296" spans="1:10" ht="15.75">
      <c r="A296" s="5" t="s">
        <v>837</v>
      </c>
      <c r="B296" s="5" t="s">
        <v>478</v>
      </c>
      <c r="C296" s="5" t="s">
        <v>145</v>
      </c>
      <c r="D296" s="5">
        <v>461</v>
      </c>
      <c r="E296" s="10"/>
      <c r="F296" s="4"/>
      <c r="G296" s="50">
        <v>320</v>
      </c>
      <c r="H296" s="25"/>
      <c r="I296" s="4">
        <f t="shared" si="8"/>
        <v>390.5</v>
      </c>
      <c r="J296" s="53">
        <f t="shared" si="9"/>
        <v>6.095</v>
      </c>
    </row>
    <row r="297" spans="1:10" ht="15.75">
      <c r="A297" s="5" t="s">
        <v>916</v>
      </c>
      <c r="B297" s="5" t="s">
        <v>779</v>
      </c>
      <c r="C297" s="5" t="s">
        <v>158</v>
      </c>
      <c r="D297" s="5">
        <v>478</v>
      </c>
      <c r="E297" s="10"/>
      <c r="F297" s="4"/>
      <c r="G297" s="50"/>
      <c r="H297" s="25"/>
      <c r="I297" s="4">
        <f t="shared" si="8"/>
        <v>478</v>
      </c>
      <c r="J297" s="53">
        <f t="shared" si="9"/>
        <v>5.22</v>
      </c>
    </row>
    <row r="298" spans="1:10" ht="15.75">
      <c r="A298" s="5" t="s">
        <v>828</v>
      </c>
      <c r="B298" s="5" t="s">
        <v>728</v>
      </c>
      <c r="C298" s="5" t="s">
        <v>121</v>
      </c>
      <c r="D298" s="5">
        <v>426</v>
      </c>
      <c r="E298" s="10"/>
      <c r="F298" s="4"/>
      <c r="G298" s="50"/>
      <c r="H298" s="25"/>
      <c r="I298" s="4">
        <f t="shared" si="8"/>
        <v>426</v>
      </c>
      <c r="J298" s="53">
        <f t="shared" si="9"/>
        <v>5.74</v>
      </c>
    </row>
    <row r="299" spans="1:10" ht="15.75">
      <c r="A299" s="5" t="s">
        <v>832</v>
      </c>
      <c r="B299" s="5" t="s">
        <v>878</v>
      </c>
      <c r="C299" s="5" t="s">
        <v>30</v>
      </c>
      <c r="D299" s="5">
        <v>691</v>
      </c>
      <c r="E299" s="10"/>
      <c r="F299" s="4"/>
      <c r="G299" s="50"/>
      <c r="H299" s="25"/>
      <c r="I299" s="4">
        <f t="shared" si="8"/>
        <v>691</v>
      </c>
      <c r="J299" s="53">
        <f t="shared" si="9"/>
        <v>3.09</v>
      </c>
    </row>
    <row r="300" spans="1:10" ht="15.75">
      <c r="A300" s="5" t="s">
        <v>841</v>
      </c>
      <c r="B300" s="5" t="s">
        <v>466</v>
      </c>
      <c r="C300" s="5" t="s">
        <v>131</v>
      </c>
      <c r="D300" s="5">
        <v>444</v>
      </c>
      <c r="E300" s="10"/>
      <c r="F300" s="4"/>
      <c r="G300" s="50"/>
      <c r="H300" s="25"/>
      <c r="I300" s="4">
        <f t="shared" si="8"/>
        <v>444</v>
      </c>
      <c r="J300" s="53">
        <f t="shared" si="9"/>
        <v>5.56</v>
      </c>
    </row>
    <row r="301" spans="1:10" ht="15.75">
      <c r="A301" s="5" t="s">
        <v>833</v>
      </c>
      <c r="B301" s="5" t="s">
        <v>816</v>
      </c>
      <c r="C301" s="5" t="s">
        <v>438</v>
      </c>
      <c r="D301" s="5">
        <v>373</v>
      </c>
      <c r="E301" s="10"/>
      <c r="F301" s="4"/>
      <c r="G301" s="50">
        <v>233</v>
      </c>
      <c r="H301" s="25"/>
      <c r="I301" s="4">
        <f t="shared" si="8"/>
        <v>303</v>
      </c>
      <c r="J301" s="53">
        <f t="shared" si="9"/>
        <v>6.97</v>
      </c>
    </row>
    <row r="302" spans="1:10" ht="15.75">
      <c r="A302" s="5" t="s">
        <v>832</v>
      </c>
      <c r="B302" s="5" t="s">
        <v>677</v>
      </c>
      <c r="C302" s="5" t="s">
        <v>147</v>
      </c>
      <c r="D302" s="5">
        <v>463</v>
      </c>
      <c r="E302" s="10"/>
      <c r="F302" s="4"/>
      <c r="G302" s="50">
        <v>229</v>
      </c>
      <c r="H302" s="25"/>
      <c r="I302" s="4">
        <f t="shared" si="8"/>
        <v>346</v>
      </c>
      <c r="J302" s="53">
        <f t="shared" si="9"/>
        <v>6.54</v>
      </c>
    </row>
    <row r="303" spans="1:10" ht="15.75">
      <c r="A303" s="5" t="s">
        <v>831</v>
      </c>
      <c r="B303" s="5" t="s">
        <v>577</v>
      </c>
      <c r="C303" s="5" t="s">
        <v>39</v>
      </c>
      <c r="D303" s="5">
        <v>708</v>
      </c>
      <c r="E303" s="10"/>
      <c r="F303" s="4"/>
      <c r="G303" s="50"/>
      <c r="H303" s="25"/>
      <c r="I303" s="4">
        <f t="shared" si="8"/>
        <v>708</v>
      </c>
      <c r="J303" s="53">
        <f t="shared" si="9"/>
        <v>2.92</v>
      </c>
    </row>
    <row r="304" spans="1:10" ht="25.5">
      <c r="A304" s="5" t="s">
        <v>829</v>
      </c>
      <c r="B304" s="5" t="s">
        <v>882</v>
      </c>
      <c r="C304" s="5" t="s">
        <v>883</v>
      </c>
      <c r="D304" s="5">
        <v>18</v>
      </c>
      <c r="E304" s="9">
        <v>24</v>
      </c>
      <c r="F304" s="4">
        <v>25</v>
      </c>
      <c r="G304" s="50">
        <v>25</v>
      </c>
      <c r="H304" s="25"/>
      <c r="I304" s="4">
        <f t="shared" si="8"/>
        <v>23</v>
      </c>
      <c r="J304" s="53">
        <f t="shared" si="9"/>
        <v>9.77</v>
      </c>
    </row>
    <row r="305" spans="1:10" ht="15.75">
      <c r="A305" s="5" t="s">
        <v>838</v>
      </c>
      <c r="B305" s="5" t="s">
        <v>677</v>
      </c>
      <c r="C305" s="5" t="s">
        <v>275</v>
      </c>
      <c r="D305" s="5">
        <v>139</v>
      </c>
      <c r="E305" s="9">
        <v>196</v>
      </c>
      <c r="F305" s="4"/>
      <c r="G305" s="50">
        <v>207</v>
      </c>
      <c r="H305" s="25"/>
      <c r="I305" s="4">
        <f t="shared" si="8"/>
        <v>180.66666666666666</v>
      </c>
      <c r="J305" s="53">
        <f t="shared" si="9"/>
        <v>8.193333333333333</v>
      </c>
    </row>
    <row r="306" spans="1:10" ht="15.75">
      <c r="A306" s="5" t="s">
        <v>838</v>
      </c>
      <c r="B306" s="5" t="s">
        <v>907</v>
      </c>
      <c r="C306" s="5" t="s">
        <v>275</v>
      </c>
      <c r="D306" s="5">
        <v>381</v>
      </c>
      <c r="E306" s="9">
        <v>220</v>
      </c>
      <c r="F306" s="4"/>
      <c r="G306" s="50">
        <v>227</v>
      </c>
      <c r="H306" s="25"/>
      <c r="I306" s="4">
        <f t="shared" si="8"/>
        <v>276</v>
      </c>
      <c r="J306" s="53">
        <f t="shared" si="9"/>
        <v>7.24</v>
      </c>
    </row>
    <row r="307" spans="1:10" ht="15.75">
      <c r="A307" s="5" t="s">
        <v>833</v>
      </c>
      <c r="B307" s="5" t="s">
        <v>767</v>
      </c>
      <c r="C307" s="5" t="s">
        <v>275</v>
      </c>
      <c r="D307" s="5">
        <v>279</v>
      </c>
      <c r="E307" s="9"/>
      <c r="F307" s="4"/>
      <c r="G307" s="50">
        <v>178</v>
      </c>
      <c r="H307" s="25"/>
      <c r="I307" s="4">
        <f t="shared" si="8"/>
        <v>228.5</v>
      </c>
      <c r="J307" s="53">
        <f t="shared" si="9"/>
        <v>7.715</v>
      </c>
    </row>
    <row r="308" spans="1:10" ht="15.75">
      <c r="A308" s="5" t="s">
        <v>840</v>
      </c>
      <c r="B308" s="5" t="s">
        <v>592</v>
      </c>
      <c r="C308" s="5" t="s">
        <v>275</v>
      </c>
      <c r="D308" s="5">
        <v>746</v>
      </c>
      <c r="E308" s="9"/>
      <c r="F308" s="4"/>
      <c r="G308" s="50"/>
      <c r="H308" s="25"/>
      <c r="I308" s="4">
        <f t="shared" si="8"/>
        <v>746</v>
      </c>
      <c r="J308" s="53">
        <f t="shared" si="9"/>
        <v>2.54</v>
      </c>
    </row>
    <row r="309" spans="1:10" ht="15.75">
      <c r="A309" s="5" t="s">
        <v>832</v>
      </c>
      <c r="B309" s="5" t="s">
        <v>652</v>
      </c>
      <c r="C309" s="5" t="s">
        <v>338</v>
      </c>
      <c r="D309" s="5">
        <v>231</v>
      </c>
      <c r="E309" s="9">
        <v>169</v>
      </c>
      <c r="F309" s="4"/>
      <c r="G309" s="50">
        <v>284</v>
      </c>
      <c r="H309" s="25"/>
      <c r="I309" s="4">
        <f t="shared" si="8"/>
        <v>228</v>
      </c>
      <c r="J309" s="53">
        <f t="shared" si="9"/>
        <v>7.72</v>
      </c>
    </row>
    <row r="310" spans="1:10" ht="15.75">
      <c r="A310" s="5" t="s">
        <v>836</v>
      </c>
      <c r="B310" s="5" t="s">
        <v>947</v>
      </c>
      <c r="C310" s="5" t="s">
        <v>1062</v>
      </c>
      <c r="D310" s="5">
        <v>593</v>
      </c>
      <c r="E310" s="9"/>
      <c r="F310" s="4"/>
      <c r="G310" s="50">
        <v>338</v>
      </c>
      <c r="H310" s="25"/>
      <c r="I310" s="4">
        <f t="shared" si="8"/>
        <v>465.5</v>
      </c>
      <c r="J310" s="53">
        <f t="shared" si="9"/>
        <v>5.345</v>
      </c>
    </row>
    <row r="311" spans="1:10" ht="12.75">
      <c r="A311" s="5" t="s">
        <v>831</v>
      </c>
      <c r="B311" s="5" t="s">
        <v>945</v>
      </c>
      <c r="C311" s="5" t="s">
        <v>383</v>
      </c>
      <c r="D311" s="5">
        <v>487</v>
      </c>
      <c r="E311" s="9"/>
      <c r="F311" s="4"/>
      <c r="G311" s="2"/>
      <c r="H311" s="25"/>
      <c r="I311" s="4">
        <f t="shared" si="8"/>
        <v>487</v>
      </c>
      <c r="J311" s="53">
        <f t="shared" si="9"/>
        <v>5.13</v>
      </c>
    </row>
    <row r="312" spans="1:10" ht="12.75">
      <c r="A312" s="5" t="s">
        <v>841</v>
      </c>
      <c r="B312" s="5" t="s">
        <v>774</v>
      </c>
      <c r="C312" s="5" t="s">
        <v>383</v>
      </c>
      <c r="D312" s="5">
        <v>298</v>
      </c>
      <c r="E312" s="9">
        <v>210</v>
      </c>
      <c r="F312" s="4"/>
      <c r="G312" s="2"/>
      <c r="H312" s="25"/>
      <c r="I312" s="4">
        <f t="shared" si="8"/>
        <v>254</v>
      </c>
      <c r="J312" s="53">
        <f t="shared" si="9"/>
        <v>7.46</v>
      </c>
    </row>
    <row r="313" spans="1:10" ht="15.75">
      <c r="A313" s="5" t="s">
        <v>832</v>
      </c>
      <c r="B313" s="5" t="s">
        <v>884</v>
      </c>
      <c r="C313" s="5" t="s">
        <v>104</v>
      </c>
      <c r="D313" s="5">
        <v>400</v>
      </c>
      <c r="E313" s="9"/>
      <c r="F313" s="4"/>
      <c r="G313" s="50">
        <v>272</v>
      </c>
      <c r="H313" s="25"/>
      <c r="I313" s="4">
        <f t="shared" si="8"/>
        <v>336</v>
      </c>
      <c r="J313" s="53">
        <f t="shared" si="9"/>
        <v>6.64</v>
      </c>
    </row>
    <row r="314" spans="1:10" ht="15.75">
      <c r="A314" s="5" t="s">
        <v>832</v>
      </c>
      <c r="B314" s="5" t="s">
        <v>474</v>
      </c>
      <c r="C314" s="5" t="s">
        <v>141</v>
      </c>
      <c r="D314" s="5">
        <v>456</v>
      </c>
      <c r="E314" s="9"/>
      <c r="F314" s="4"/>
      <c r="G314" s="50"/>
      <c r="H314" s="25"/>
      <c r="I314" s="4">
        <f t="shared" si="8"/>
        <v>456</v>
      </c>
      <c r="J314" s="53">
        <f t="shared" si="9"/>
        <v>5.44</v>
      </c>
    </row>
    <row r="315" spans="1:10" ht="15.75">
      <c r="A315" s="5" t="s">
        <v>831</v>
      </c>
      <c r="B315" s="5" t="s">
        <v>637</v>
      </c>
      <c r="C315" s="5" t="s">
        <v>951</v>
      </c>
      <c r="D315" s="5">
        <v>26</v>
      </c>
      <c r="E315" s="9">
        <v>64</v>
      </c>
      <c r="F315" s="4">
        <v>41</v>
      </c>
      <c r="G315" s="50">
        <v>31</v>
      </c>
      <c r="H315" s="25"/>
      <c r="I315" s="4">
        <f t="shared" si="8"/>
        <v>40.5</v>
      </c>
      <c r="J315" s="53">
        <f t="shared" si="9"/>
        <v>9.595</v>
      </c>
    </row>
    <row r="316" spans="1:10" ht="15.75">
      <c r="A316" s="5" t="s">
        <v>840</v>
      </c>
      <c r="B316" s="5" t="s">
        <v>531</v>
      </c>
      <c r="C316" s="5" t="s">
        <v>243</v>
      </c>
      <c r="D316" s="5">
        <v>607</v>
      </c>
      <c r="E316" s="9"/>
      <c r="F316" s="4"/>
      <c r="G316" s="50"/>
      <c r="H316" s="25"/>
      <c r="I316" s="4">
        <f t="shared" si="8"/>
        <v>607</v>
      </c>
      <c r="J316" s="53">
        <f t="shared" si="9"/>
        <v>3.93</v>
      </c>
    </row>
    <row r="317" spans="1:10" ht="15.75">
      <c r="A317" s="5" t="s">
        <v>836</v>
      </c>
      <c r="B317" s="5" t="s">
        <v>850</v>
      </c>
      <c r="C317" s="5" t="s">
        <v>329</v>
      </c>
      <c r="D317" s="5">
        <v>217</v>
      </c>
      <c r="E317" s="9"/>
      <c r="F317" s="4">
        <v>145</v>
      </c>
      <c r="G317" s="50">
        <v>163</v>
      </c>
      <c r="H317" s="25"/>
      <c r="I317" s="4">
        <f t="shared" si="8"/>
        <v>175</v>
      </c>
      <c r="J317" s="53">
        <f t="shared" si="9"/>
        <v>8.25</v>
      </c>
    </row>
    <row r="318" spans="1:10" ht="15.75">
      <c r="A318" s="5" t="s">
        <v>307</v>
      </c>
      <c r="B318" s="5" t="s">
        <v>999</v>
      </c>
      <c r="C318" s="5" t="s">
        <v>306</v>
      </c>
      <c r="D318" s="5">
        <v>186</v>
      </c>
      <c r="E318" s="9"/>
      <c r="F318" s="4"/>
      <c r="G318" s="50">
        <v>307</v>
      </c>
      <c r="H318" s="25"/>
      <c r="I318" s="4">
        <f t="shared" si="8"/>
        <v>246.5</v>
      </c>
      <c r="J318" s="53">
        <f t="shared" si="9"/>
        <v>7.535</v>
      </c>
    </row>
    <row r="319" spans="1:10" ht="15.75">
      <c r="A319" s="5" t="s">
        <v>830</v>
      </c>
      <c r="B319" s="5" t="s">
        <v>856</v>
      </c>
      <c r="C319" s="5" t="s">
        <v>630</v>
      </c>
      <c r="D319" s="5">
        <v>133</v>
      </c>
      <c r="E319" s="9"/>
      <c r="F319" s="4">
        <v>137</v>
      </c>
      <c r="G319" s="50">
        <v>192</v>
      </c>
      <c r="H319" s="25"/>
      <c r="I319" s="4">
        <f t="shared" si="8"/>
        <v>154</v>
      </c>
      <c r="J319" s="53">
        <f t="shared" si="9"/>
        <v>8.46</v>
      </c>
    </row>
    <row r="320" spans="1:10" ht="15.75">
      <c r="A320" s="5" t="s">
        <v>832</v>
      </c>
      <c r="B320" s="5" t="s">
        <v>776</v>
      </c>
      <c r="C320" s="5" t="s">
        <v>386</v>
      </c>
      <c r="D320" s="5">
        <v>301</v>
      </c>
      <c r="E320" s="10">
        <v>198</v>
      </c>
      <c r="F320" s="4"/>
      <c r="G320" s="50">
        <v>205</v>
      </c>
      <c r="H320" s="25"/>
      <c r="I320" s="4">
        <f t="shared" si="8"/>
        <v>234.66666666666666</v>
      </c>
      <c r="J320" s="53">
        <f t="shared" si="9"/>
        <v>7.653333333333333</v>
      </c>
    </row>
    <row r="321" spans="1:10" ht="15.75">
      <c r="A321" s="5" t="s">
        <v>831</v>
      </c>
      <c r="B321" s="5" t="s">
        <v>472</v>
      </c>
      <c r="C321" s="5" t="s">
        <v>139</v>
      </c>
      <c r="D321" s="5">
        <v>453</v>
      </c>
      <c r="E321" s="10"/>
      <c r="F321" s="4"/>
      <c r="G321" s="50"/>
      <c r="H321" s="25"/>
      <c r="I321" s="4">
        <f t="shared" si="8"/>
        <v>453</v>
      </c>
      <c r="J321" s="53">
        <f t="shared" si="9"/>
        <v>5.47</v>
      </c>
    </row>
    <row r="322" spans="1:10" ht="15.75">
      <c r="A322" s="5" t="s">
        <v>829</v>
      </c>
      <c r="B322" s="5" t="s">
        <v>640</v>
      </c>
      <c r="C322" s="5" t="s">
        <v>964</v>
      </c>
      <c r="D322" s="5">
        <v>58</v>
      </c>
      <c r="E322" s="9">
        <v>72</v>
      </c>
      <c r="F322" s="4"/>
      <c r="G322" s="50">
        <v>54</v>
      </c>
      <c r="H322" s="25"/>
      <c r="I322" s="4">
        <f t="shared" si="8"/>
        <v>61.333333333333336</v>
      </c>
      <c r="J322" s="53">
        <f t="shared" si="9"/>
        <v>9.386666666666667</v>
      </c>
    </row>
    <row r="323" spans="1:10" ht="15.75">
      <c r="A323" s="5" t="s">
        <v>838</v>
      </c>
      <c r="B323" s="5" t="s">
        <v>650</v>
      </c>
      <c r="C323" s="5" t="s">
        <v>604</v>
      </c>
      <c r="D323" s="5">
        <v>88</v>
      </c>
      <c r="E323" s="9"/>
      <c r="F323" s="4">
        <v>46</v>
      </c>
      <c r="G323" s="50">
        <v>99</v>
      </c>
      <c r="H323" s="25"/>
      <c r="I323" s="4">
        <f aca="true" t="shared" si="10" ref="I323:I386">AVERAGE(D323:H323)</f>
        <v>77.66666666666667</v>
      </c>
      <c r="J323" s="53">
        <f t="shared" si="9"/>
        <v>9.223333333333334</v>
      </c>
    </row>
    <row r="324" spans="1:10" ht="15.75">
      <c r="A324" s="5" t="s">
        <v>1009</v>
      </c>
      <c r="B324" s="5" t="s">
        <v>734</v>
      </c>
      <c r="C324" s="5" t="s">
        <v>604</v>
      </c>
      <c r="D324" s="5">
        <v>222</v>
      </c>
      <c r="E324" s="9"/>
      <c r="F324" s="4"/>
      <c r="G324" s="50"/>
      <c r="H324" s="25"/>
      <c r="I324" s="4">
        <f t="shared" si="10"/>
        <v>222</v>
      </c>
      <c r="J324" s="53">
        <f t="shared" si="9"/>
        <v>7.78</v>
      </c>
    </row>
    <row r="325" spans="1:10" ht="15.75">
      <c r="A325" s="5" t="s">
        <v>831</v>
      </c>
      <c r="B325" s="5" t="s">
        <v>722</v>
      </c>
      <c r="C325" s="5" t="s">
        <v>320</v>
      </c>
      <c r="D325" s="5">
        <v>204</v>
      </c>
      <c r="E325" s="9"/>
      <c r="F325" s="4">
        <v>102</v>
      </c>
      <c r="G325" s="50">
        <v>186</v>
      </c>
      <c r="H325" s="25"/>
      <c r="I325" s="4">
        <f t="shared" si="10"/>
        <v>164</v>
      </c>
      <c r="J325" s="53">
        <f t="shared" si="9"/>
        <v>8.36</v>
      </c>
    </row>
    <row r="326" spans="1:10" ht="15.75">
      <c r="A326" s="5" t="s">
        <v>916</v>
      </c>
      <c r="B326" s="5" t="s">
        <v>984</v>
      </c>
      <c r="C326" s="5" t="s">
        <v>985</v>
      </c>
      <c r="D326" s="5">
        <v>273</v>
      </c>
      <c r="E326" s="10">
        <v>85</v>
      </c>
      <c r="F326" s="4">
        <v>150</v>
      </c>
      <c r="G326" s="50">
        <v>238</v>
      </c>
      <c r="H326" s="25"/>
      <c r="I326" s="4">
        <f t="shared" si="10"/>
        <v>186.5</v>
      </c>
      <c r="J326" s="53">
        <f t="shared" si="9"/>
        <v>8.135</v>
      </c>
    </row>
    <row r="327" spans="1:10" ht="15.75">
      <c r="A327" s="5" t="s">
        <v>830</v>
      </c>
      <c r="B327" s="5" t="s">
        <v>547</v>
      </c>
      <c r="C327" s="5" t="s">
        <v>265</v>
      </c>
      <c r="D327" s="5">
        <v>638</v>
      </c>
      <c r="E327" s="10"/>
      <c r="F327" s="4"/>
      <c r="G327" s="50"/>
      <c r="H327" s="25"/>
      <c r="I327" s="4">
        <f t="shared" si="10"/>
        <v>638</v>
      </c>
      <c r="J327" s="53">
        <f aca="true" t="shared" si="11" ref="J327:J390">(1000-I327)/100</f>
        <v>3.62</v>
      </c>
    </row>
    <row r="328" spans="1:10" ht="15.75">
      <c r="A328" s="5" t="s">
        <v>832</v>
      </c>
      <c r="B328" s="5" t="s">
        <v>793</v>
      </c>
      <c r="C328" s="5" t="s">
        <v>413</v>
      </c>
      <c r="D328" s="5">
        <v>338</v>
      </c>
      <c r="E328" s="10"/>
      <c r="F328" s="4"/>
      <c r="G328" s="50">
        <v>279</v>
      </c>
      <c r="H328" s="25"/>
      <c r="I328" s="4">
        <f t="shared" si="10"/>
        <v>308.5</v>
      </c>
      <c r="J328" s="53">
        <f t="shared" si="11"/>
        <v>6.915</v>
      </c>
    </row>
    <row r="329" spans="1:10" ht="15.75">
      <c r="A329" s="5" t="s">
        <v>829</v>
      </c>
      <c r="B329" s="5" t="s">
        <v>530</v>
      </c>
      <c r="C329" s="5" t="s">
        <v>895</v>
      </c>
      <c r="D329" s="5">
        <v>686</v>
      </c>
      <c r="E329" s="10"/>
      <c r="F329" s="4"/>
      <c r="G329" s="50"/>
      <c r="H329" s="25"/>
      <c r="I329" s="4">
        <f t="shared" si="10"/>
        <v>686</v>
      </c>
      <c r="J329" s="53">
        <f t="shared" si="11"/>
        <v>3.14</v>
      </c>
    </row>
    <row r="330" spans="1:10" ht="15.75">
      <c r="A330" s="5" t="s">
        <v>841</v>
      </c>
      <c r="B330" s="5" t="s">
        <v>584</v>
      </c>
      <c r="C330" s="5" t="s">
        <v>895</v>
      </c>
      <c r="D330" s="5">
        <v>724</v>
      </c>
      <c r="E330" s="10"/>
      <c r="F330" s="4"/>
      <c r="G330" s="50"/>
      <c r="H330" s="25"/>
      <c r="I330" s="4">
        <f t="shared" si="10"/>
        <v>724</v>
      </c>
      <c r="J330" s="53">
        <f t="shared" si="11"/>
        <v>2.76</v>
      </c>
    </row>
    <row r="331" spans="1:10" ht="15.75">
      <c r="A331" s="5" t="s">
        <v>831</v>
      </c>
      <c r="B331" s="5" t="s">
        <v>558</v>
      </c>
      <c r="C331" s="5" t="s">
        <v>895</v>
      </c>
      <c r="D331" s="5">
        <v>662</v>
      </c>
      <c r="E331" s="10"/>
      <c r="F331" s="4"/>
      <c r="G331" s="50"/>
      <c r="H331" s="25"/>
      <c r="I331" s="4">
        <f t="shared" si="10"/>
        <v>662</v>
      </c>
      <c r="J331" s="53">
        <f t="shared" si="11"/>
        <v>3.38</v>
      </c>
    </row>
    <row r="332" spans="1:10" ht="15.75">
      <c r="A332" s="5" t="s">
        <v>831</v>
      </c>
      <c r="B332" s="5" t="s">
        <v>484</v>
      </c>
      <c r="C332" s="5" t="s">
        <v>895</v>
      </c>
      <c r="D332" s="5">
        <v>482</v>
      </c>
      <c r="E332" s="10"/>
      <c r="F332" s="4"/>
      <c r="G332" s="50"/>
      <c r="H332" s="25"/>
      <c r="I332" s="4">
        <f t="shared" si="10"/>
        <v>482</v>
      </c>
      <c r="J332" s="53">
        <f t="shared" si="11"/>
        <v>5.18</v>
      </c>
    </row>
    <row r="333" spans="1:10" ht="15.75">
      <c r="A333" s="5" t="s">
        <v>830</v>
      </c>
      <c r="B333" s="5" t="s">
        <v>80</v>
      </c>
      <c r="C333" s="5" t="s">
        <v>895</v>
      </c>
      <c r="D333" s="5">
        <v>741</v>
      </c>
      <c r="E333" s="10"/>
      <c r="F333" s="4"/>
      <c r="G333" s="50"/>
      <c r="H333" s="25"/>
      <c r="I333" s="4">
        <f t="shared" si="10"/>
        <v>741</v>
      </c>
      <c r="J333" s="53">
        <f t="shared" si="11"/>
        <v>2.59</v>
      </c>
    </row>
    <row r="334" spans="1:10" ht="15.75">
      <c r="A334" s="5" t="s">
        <v>840</v>
      </c>
      <c r="B334" s="5" t="s">
        <v>894</v>
      </c>
      <c r="C334" s="5" t="s">
        <v>895</v>
      </c>
      <c r="D334" s="5">
        <v>16</v>
      </c>
      <c r="E334" s="9">
        <v>30</v>
      </c>
      <c r="F334" s="4">
        <v>19</v>
      </c>
      <c r="G334" s="50">
        <v>17</v>
      </c>
      <c r="H334" s="25"/>
      <c r="I334" s="4">
        <f t="shared" si="10"/>
        <v>20.5</v>
      </c>
      <c r="J334" s="53">
        <f t="shared" si="11"/>
        <v>9.795</v>
      </c>
    </row>
    <row r="335" spans="1:10" ht="15.75">
      <c r="A335" s="5" t="s">
        <v>831</v>
      </c>
      <c r="B335" s="5" t="s">
        <v>594</v>
      </c>
      <c r="C335" s="5" t="s">
        <v>895</v>
      </c>
      <c r="D335" s="5">
        <v>748</v>
      </c>
      <c r="E335" s="9"/>
      <c r="F335" s="4"/>
      <c r="G335" s="50"/>
      <c r="H335" s="25"/>
      <c r="I335" s="4">
        <f t="shared" si="10"/>
        <v>748</v>
      </c>
      <c r="J335" s="53">
        <f t="shared" si="11"/>
        <v>2.52</v>
      </c>
    </row>
    <row r="336" spans="1:10" ht="15.75">
      <c r="A336" s="5" t="s">
        <v>916</v>
      </c>
      <c r="B336" s="5" t="s">
        <v>888</v>
      </c>
      <c r="C336" s="5" t="s">
        <v>390</v>
      </c>
      <c r="D336" s="5">
        <v>454</v>
      </c>
      <c r="E336" s="9"/>
      <c r="F336" s="4"/>
      <c r="G336" s="50"/>
      <c r="H336" s="25"/>
      <c r="I336" s="4">
        <f t="shared" si="10"/>
        <v>454</v>
      </c>
      <c r="J336" s="53">
        <f t="shared" si="11"/>
        <v>5.46</v>
      </c>
    </row>
    <row r="337" spans="1:10" ht="15.75">
      <c r="A337" s="5" t="s">
        <v>840</v>
      </c>
      <c r="B337" s="5" t="s">
        <v>779</v>
      </c>
      <c r="C337" s="5" t="s">
        <v>390</v>
      </c>
      <c r="D337" s="5">
        <v>305</v>
      </c>
      <c r="E337" s="9"/>
      <c r="F337" s="4"/>
      <c r="G337" s="50">
        <v>169</v>
      </c>
      <c r="H337" s="25"/>
      <c r="I337" s="4">
        <f t="shared" si="10"/>
        <v>237</v>
      </c>
      <c r="J337" s="53">
        <f t="shared" si="11"/>
        <v>7.63</v>
      </c>
    </row>
    <row r="338" spans="1:10" ht="25.5">
      <c r="A338" s="5" t="s">
        <v>831</v>
      </c>
      <c r="B338" s="5" t="s">
        <v>666</v>
      </c>
      <c r="C338" s="5" t="s">
        <v>624</v>
      </c>
      <c r="D338" s="5">
        <v>122</v>
      </c>
      <c r="E338" s="10">
        <v>158</v>
      </c>
      <c r="F338" s="4">
        <v>64</v>
      </c>
      <c r="G338" s="50">
        <v>93</v>
      </c>
      <c r="H338" s="25"/>
      <c r="I338" s="4">
        <f t="shared" si="10"/>
        <v>109.25</v>
      </c>
      <c r="J338" s="53">
        <f t="shared" si="11"/>
        <v>8.9075</v>
      </c>
    </row>
    <row r="339" spans="1:10" ht="15.75">
      <c r="A339" s="5" t="s">
        <v>830</v>
      </c>
      <c r="B339" s="5" t="s">
        <v>890</v>
      </c>
      <c r="C339" s="5" t="s">
        <v>891</v>
      </c>
      <c r="D339" s="5">
        <v>9</v>
      </c>
      <c r="E339" s="10">
        <v>28</v>
      </c>
      <c r="F339" s="4">
        <v>11</v>
      </c>
      <c r="G339" s="50">
        <v>10</v>
      </c>
      <c r="H339" s="25"/>
      <c r="I339" s="4">
        <f t="shared" si="10"/>
        <v>14.5</v>
      </c>
      <c r="J339" s="53">
        <f t="shared" si="11"/>
        <v>9.855</v>
      </c>
    </row>
    <row r="340" spans="1:10" ht="15.75">
      <c r="A340" s="5" t="s">
        <v>840</v>
      </c>
      <c r="B340" s="5" t="s">
        <v>527</v>
      </c>
      <c r="C340" s="5" t="s">
        <v>891</v>
      </c>
      <c r="D340" s="5">
        <v>600</v>
      </c>
      <c r="E340" s="10"/>
      <c r="F340" s="4"/>
      <c r="G340" s="50"/>
      <c r="H340" s="25"/>
      <c r="I340" s="4">
        <f t="shared" si="10"/>
        <v>600</v>
      </c>
      <c r="J340" s="53">
        <f t="shared" si="11"/>
        <v>4</v>
      </c>
    </row>
    <row r="341" spans="1:10" ht="15.75">
      <c r="A341" s="5" t="s">
        <v>833</v>
      </c>
      <c r="B341" s="5" t="s">
        <v>958</v>
      </c>
      <c r="C341" s="5" t="s">
        <v>601</v>
      </c>
      <c r="D341" s="5">
        <v>76</v>
      </c>
      <c r="E341" s="10"/>
      <c r="F341" s="4">
        <v>148</v>
      </c>
      <c r="G341" s="50">
        <v>44</v>
      </c>
      <c r="H341" s="25"/>
      <c r="I341" s="4">
        <f t="shared" si="10"/>
        <v>89.33333333333333</v>
      </c>
      <c r="J341" s="53">
        <f t="shared" si="11"/>
        <v>9.106666666666666</v>
      </c>
    </row>
    <row r="342" spans="1:10" ht="15.75">
      <c r="A342" s="5" t="s">
        <v>831</v>
      </c>
      <c r="B342" s="5" t="s">
        <v>873</v>
      </c>
      <c r="C342" s="5" t="s">
        <v>874</v>
      </c>
      <c r="D342" s="5">
        <v>24</v>
      </c>
      <c r="E342" s="9">
        <v>18</v>
      </c>
      <c r="F342" s="4">
        <v>21</v>
      </c>
      <c r="G342" s="50">
        <v>23</v>
      </c>
      <c r="H342" s="25"/>
      <c r="I342" s="4">
        <f t="shared" si="10"/>
        <v>21.5</v>
      </c>
      <c r="J342" s="53">
        <f t="shared" si="11"/>
        <v>9.785</v>
      </c>
    </row>
    <row r="343" spans="1:10" ht="15.75">
      <c r="A343" s="5" t="s">
        <v>836</v>
      </c>
      <c r="B343" s="5" t="s">
        <v>850</v>
      </c>
      <c r="C343" s="5" t="s">
        <v>906</v>
      </c>
      <c r="D343" s="5">
        <v>396</v>
      </c>
      <c r="E343" s="9"/>
      <c r="F343" s="4"/>
      <c r="G343" s="50"/>
      <c r="H343" s="25"/>
      <c r="I343" s="4">
        <f t="shared" si="10"/>
        <v>396</v>
      </c>
      <c r="J343" s="53">
        <f t="shared" si="11"/>
        <v>6.04</v>
      </c>
    </row>
    <row r="344" spans="1:10" ht="15.75">
      <c r="A344" s="5" t="s">
        <v>830</v>
      </c>
      <c r="B344" s="5" t="s">
        <v>751</v>
      </c>
      <c r="C344" s="5" t="s">
        <v>906</v>
      </c>
      <c r="D344" s="5">
        <v>247</v>
      </c>
      <c r="E344" s="9"/>
      <c r="F344" s="4"/>
      <c r="G344" s="50">
        <v>165</v>
      </c>
      <c r="H344" s="25"/>
      <c r="I344" s="4">
        <f t="shared" si="10"/>
        <v>206</v>
      </c>
      <c r="J344" s="53">
        <f t="shared" si="11"/>
        <v>7.94</v>
      </c>
    </row>
    <row r="345" spans="1:10" ht="15.75">
      <c r="A345" s="5" t="s">
        <v>836</v>
      </c>
      <c r="B345" s="5" t="s">
        <v>656</v>
      </c>
      <c r="C345" s="5" t="s">
        <v>906</v>
      </c>
      <c r="D345" s="5">
        <v>348</v>
      </c>
      <c r="E345" s="9"/>
      <c r="F345" s="4"/>
      <c r="G345" s="50">
        <v>299</v>
      </c>
      <c r="H345" s="25"/>
      <c r="I345" s="4">
        <f t="shared" si="10"/>
        <v>323.5</v>
      </c>
      <c r="J345" s="53">
        <f t="shared" si="11"/>
        <v>6.765</v>
      </c>
    </row>
    <row r="346" spans="1:10" ht="15.75">
      <c r="A346" s="5" t="s">
        <v>839</v>
      </c>
      <c r="B346" s="5" t="s">
        <v>656</v>
      </c>
      <c r="C346" s="5" t="s">
        <v>906</v>
      </c>
      <c r="D346" s="5">
        <v>388</v>
      </c>
      <c r="E346" s="9"/>
      <c r="F346" s="4"/>
      <c r="G346" s="50">
        <v>347</v>
      </c>
      <c r="H346" s="25"/>
      <c r="I346" s="4">
        <f t="shared" si="10"/>
        <v>367.5</v>
      </c>
      <c r="J346" s="53">
        <f t="shared" si="11"/>
        <v>6.325</v>
      </c>
    </row>
    <row r="347" spans="1:10" ht="15.75">
      <c r="A347" s="5" t="s">
        <v>830</v>
      </c>
      <c r="B347" s="5" t="s">
        <v>995</v>
      </c>
      <c r="C347" s="5" t="s">
        <v>906</v>
      </c>
      <c r="D347" s="5">
        <v>310</v>
      </c>
      <c r="E347" s="9">
        <v>92</v>
      </c>
      <c r="F347" s="4"/>
      <c r="G347" s="50">
        <v>137</v>
      </c>
      <c r="H347" s="25"/>
      <c r="I347" s="4">
        <f t="shared" si="10"/>
        <v>179.66666666666666</v>
      </c>
      <c r="J347" s="53">
        <f t="shared" si="11"/>
        <v>8.203333333333333</v>
      </c>
    </row>
    <row r="348" spans="1:10" ht="15.75">
      <c r="A348" s="5" t="s">
        <v>833</v>
      </c>
      <c r="B348" s="5" t="s">
        <v>787</v>
      </c>
      <c r="C348" s="5" t="s">
        <v>906</v>
      </c>
      <c r="D348" s="5">
        <v>322</v>
      </c>
      <c r="E348" s="10">
        <v>209</v>
      </c>
      <c r="F348" s="4"/>
      <c r="G348" s="50">
        <v>194</v>
      </c>
      <c r="H348" s="25"/>
      <c r="I348" s="4">
        <f t="shared" si="10"/>
        <v>241.66666666666666</v>
      </c>
      <c r="J348" s="53">
        <f t="shared" si="11"/>
        <v>7.583333333333334</v>
      </c>
    </row>
    <row r="349" spans="1:10" ht="15.75">
      <c r="A349" s="5" t="s">
        <v>916</v>
      </c>
      <c r="B349" s="5" t="s">
        <v>642</v>
      </c>
      <c r="C349" s="5" t="s">
        <v>906</v>
      </c>
      <c r="D349" s="5">
        <v>66</v>
      </c>
      <c r="E349" s="9">
        <v>122</v>
      </c>
      <c r="F349" s="4">
        <v>127</v>
      </c>
      <c r="G349" s="50">
        <v>60</v>
      </c>
      <c r="H349" s="25"/>
      <c r="I349" s="4">
        <f t="shared" si="10"/>
        <v>93.75</v>
      </c>
      <c r="J349" s="53">
        <f t="shared" si="11"/>
        <v>9.0625</v>
      </c>
    </row>
    <row r="350" spans="1:10" ht="15.75">
      <c r="A350" s="5" t="s">
        <v>833</v>
      </c>
      <c r="B350" s="5" t="s">
        <v>712</v>
      </c>
      <c r="C350" s="5" t="s">
        <v>906</v>
      </c>
      <c r="D350" s="5">
        <v>192</v>
      </c>
      <c r="E350" s="9"/>
      <c r="F350" s="4"/>
      <c r="G350" s="50">
        <v>129</v>
      </c>
      <c r="H350" s="25"/>
      <c r="I350" s="4">
        <f t="shared" si="10"/>
        <v>160.5</v>
      </c>
      <c r="J350" s="53">
        <f t="shared" si="11"/>
        <v>8.395</v>
      </c>
    </row>
    <row r="351" spans="1:10" ht="15.75">
      <c r="A351" s="5" t="s">
        <v>833</v>
      </c>
      <c r="B351" s="5" t="s">
        <v>731</v>
      </c>
      <c r="C351" s="5" t="s">
        <v>906</v>
      </c>
      <c r="D351" s="5">
        <v>219</v>
      </c>
      <c r="E351" s="9">
        <v>111</v>
      </c>
      <c r="F351" s="4">
        <v>92</v>
      </c>
      <c r="G351" s="50">
        <v>143</v>
      </c>
      <c r="H351" s="25"/>
      <c r="I351" s="4">
        <f t="shared" si="10"/>
        <v>141.25</v>
      </c>
      <c r="J351" s="53">
        <f t="shared" si="11"/>
        <v>8.5875</v>
      </c>
    </row>
    <row r="352" spans="1:10" ht="15.75">
      <c r="A352" s="5" t="s">
        <v>829</v>
      </c>
      <c r="B352" s="5" t="s">
        <v>801</v>
      </c>
      <c r="C352" s="5" t="s">
        <v>906</v>
      </c>
      <c r="D352" s="5">
        <v>347</v>
      </c>
      <c r="E352" s="9"/>
      <c r="F352" s="4"/>
      <c r="G352" s="50"/>
      <c r="H352" s="25"/>
      <c r="I352" s="4">
        <f t="shared" si="10"/>
        <v>347</v>
      </c>
      <c r="J352" s="53">
        <f t="shared" si="11"/>
        <v>6.53</v>
      </c>
    </row>
    <row r="353" spans="1:10" ht="15.75">
      <c r="A353" s="5" t="s">
        <v>841</v>
      </c>
      <c r="B353" s="5" t="s">
        <v>491</v>
      </c>
      <c r="C353" s="5" t="s">
        <v>906</v>
      </c>
      <c r="D353" s="5">
        <v>504</v>
      </c>
      <c r="E353" s="9"/>
      <c r="F353" s="4"/>
      <c r="G353" s="50"/>
      <c r="H353" s="25"/>
      <c r="I353" s="4">
        <f t="shared" si="10"/>
        <v>504</v>
      </c>
      <c r="J353" s="53">
        <f t="shared" si="11"/>
        <v>4.96</v>
      </c>
    </row>
    <row r="354" spans="1:10" ht="15.75">
      <c r="A354" s="5" t="s">
        <v>840</v>
      </c>
      <c r="B354" s="5" t="s">
        <v>848</v>
      </c>
      <c r="C354" s="5" t="s">
        <v>906</v>
      </c>
      <c r="D354" s="5">
        <v>42</v>
      </c>
      <c r="E354" s="10">
        <v>37</v>
      </c>
      <c r="F354" s="4">
        <v>51</v>
      </c>
      <c r="G354" s="50">
        <v>40</v>
      </c>
      <c r="H354" s="25"/>
      <c r="I354" s="4">
        <f t="shared" si="10"/>
        <v>42.5</v>
      </c>
      <c r="J354" s="53">
        <f t="shared" si="11"/>
        <v>9.575</v>
      </c>
    </row>
    <row r="355" spans="1:10" ht="15.75">
      <c r="A355" s="5" t="s">
        <v>839</v>
      </c>
      <c r="B355" s="5" t="s">
        <v>703</v>
      </c>
      <c r="C355" s="5" t="s">
        <v>906</v>
      </c>
      <c r="D355" s="5">
        <v>178</v>
      </c>
      <c r="E355" s="9">
        <v>121</v>
      </c>
      <c r="F355" s="4"/>
      <c r="G355" s="50">
        <v>202</v>
      </c>
      <c r="H355" s="25"/>
      <c r="I355" s="4">
        <f t="shared" si="10"/>
        <v>167</v>
      </c>
      <c r="J355" s="53">
        <f t="shared" si="11"/>
        <v>8.33</v>
      </c>
    </row>
    <row r="356" spans="1:10" ht="15.75">
      <c r="A356" s="5" t="s">
        <v>841</v>
      </c>
      <c r="B356" s="5" t="s">
        <v>958</v>
      </c>
      <c r="C356" s="5" t="s">
        <v>906</v>
      </c>
      <c r="D356" s="5">
        <v>82</v>
      </c>
      <c r="E356" s="10">
        <v>68</v>
      </c>
      <c r="F356" s="4">
        <v>49</v>
      </c>
      <c r="G356" s="50">
        <v>77</v>
      </c>
      <c r="H356" s="25"/>
      <c r="I356" s="4">
        <f t="shared" si="10"/>
        <v>69</v>
      </c>
      <c r="J356" s="53">
        <f t="shared" si="11"/>
        <v>9.31</v>
      </c>
    </row>
    <row r="357" spans="1:10" ht="15.75">
      <c r="A357" s="5" t="s">
        <v>829</v>
      </c>
      <c r="B357" s="5" t="s">
        <v>821</v>
      </c>
      <c r="C357" s="5" t="s">
        <v>906</v>
      </c>
      <c r="D357" s="5">
        <v>387</v>
      </c>
      <c r="E357" s="10"/>
      <c r="F357" s="4"/>
      <c r="G357" s="50"/>
      <c r="H357" s="25"/>
      <c r="I357" s="4">
        <f t="shared" si="10"/>
        <v>387</v>
      </c>
      <c r="J357" s="53">
        <f t="shared" si="11"/>
        <v>6.13</v>
      </c>
    </row>
    <row r="358" spans="1:10" ht="15.75">
      <c r="A358" s="5" t="s">
        <v>840</v>
      </c>
      <c r="B358" s="5" t="s">
        <v>730</v>
      </c>
      <c r="C358" s="5" t="s">
        <v>906</v>
      </c>
      <c r="D358" s="5">
        <v>218</v>
      </c>
      <c r="E358" s="10"/>
      <c r="F358" s="4"/>
      <c r="G358" s="50">
        <v>210</v>
      </c>
      <c r="H358" s="25"/>
      <c r="I358" s="4">
        <f t="shared" si="10"/>
        <v>214</v>
      </c>
      <c r="J358" s="53">
        <f t="shared" si="11"/>
        <v>7.86</v>
      </c>
    </row>
    <row r="359" spans="1:10" ht="15.75">
      <c r="A359" s="5" t="s">
        <v>828</v>
      </c>
      <c r="B359" s="5" t="s">
        <v>522</v>
      </c>
      <c r="C359" s="5" t="s">
        <v>70</v>
      </c>
      <c r="D359" s="5">
        <v>749</v>
      </c>
      <c r="E359" s="10"/>
      <c r="F359" s="4"/>
      <c r="G359" s="50"/>
      <c r="H359" s="25"/>
      <c r="I359" s="4">
        <f t="shared" si="10"/>
        <v>749</v>
      </c>
      <c r="J359" s="53">
        <f t="shared" si="11"/>
        <v>2.51</v>
      </c>
    </row>
    <row r="360" spans="1:10" ht="15.75">
      <c r="A360" s="5" t="s">
        <v>832</v>
      </c>
      <c r="B360" s="5" t="s">
        <v>791</v>
      </c>
      <c r="C360" s="5" t="s">
        <v>411</v>
      </c>
      <c r="D360" s="5">
        <v>335</v>
      </c>
      <c r="E360" s="10"/>
      <c r="F360" s="4"/>
      <c r="G360" s="50">
        <v>260</v>
      </c>
      <c r="H360" s="25"/>
      <c r="I360" s="4">
        <f t="shared" si="10"/>
        <v>297.5</v>
      </c>
      <c r="J360" s="53">
        <f t="shared" si="11"/>
        <v>7.025</v>
      </c>
    </row>
    <row r="361" spans="1:10" ht="15.75">
      <c r="A361" s="5" t="s">
        <v>830</v>
      </c>
      <c r="B361" s="5" t="s">
        <v>656</v>
      </c>
      <c r="C361" s="5" t="s">
        <v>411</v>
      </c>
      <c r="D361" s="5">
        <v>588</v>
      </c>
      <c r="E361" s="10"/>
      <c r="F361" s="4"/>
      <c r="G361" s="50"/>
      <c r="H361" s="25"/>
      <c r="I361" s="4">
        <f t="shared" si="10"/>
        <v>588</v>
      </c>
      <c r="J361" s="53">
        <f t="shared" si="11"/>
        <v>4.12</v>
      </c>
    </row>
    <row r="362" spans="1:10" ht="15.75">
      <c r="A362" s="5" t="s">
        <v>829</v>
      </c>
      <c r="B362" s="5" t="s">
        <v>848</v>
      </c>
      <c r="C362" s="5" t="s">
        <v>411</v>
      </c>
      <c r="D362" s="5">
        <v>405</v>
      </c>
      <c r="E362" s="10"/>
      <c r="F362" s="4"/>
      <c r="G362" s="50"/>
      <c r="H362" s="25"/>
      <c r="I362" s="4">
        <f t="shared" si="10"/>
        <v>405</v>
      </c>
      <c r="J362" s="53">
        <f t="shared" si="11"/>
        <v>5.95</v>
      </c>
    </row>
    <row r="363" spans="1:10" ht="15.75">
      <c r="A363" s="5" t="s">
        <v>830</v>
      </c>
      <c r="B363" s="5" t="s">
        <v>573</v>
      </c>
      <c r="C363" s="5" t="s">
        <v>411</v>
      </c>
      <c r="D363" s="5">
        <v>699</v>
      </c>
      <c r="E363" s="9">
        <v>165</v>
      </c>
      <c r="F363" s="4"/>
      <c r="G363" s="50"/>
      <c r="H363" s="25"/>
      <c r="I363" s="4">
        <f t="shared" si="10"/>
        <v>432</v>
      </c>
      <c r="J363" s="53">
        <f t="shared" si="11"/>
        <v>5.68</v>
      </c>
    </row>
    <row r="364" spans="1:10" ht="15.75">
      <c r="A364" s="5" t="s">
        <v>832</v>
      </c>
      <c r="B364" s="5" t="s">
        <v>701</v>
      </c>
      <c r="C364" s="5" t="s">
        <v>298</v>
      </c>
      <c r="D364" s="5">
        <v>173</v>
      </c>
      <c r="E364" s="9">
        <v>214</v>
      </c>
      <c r="F364" s="4"/>
      <c r="G364" s="50">
        <v>98</v>
      </c>
      <c r="H364" s="25"/>
      <c r="I364" s="4">
        <f t="shared" si="10"/>
        <v>161.66666666666666</v>
      </c>
      <c r="J364" s="53">
        <f t="shared" si="11"/>
        <v>8.383333333333333</v>
      </c>
    </row>
    <row r="365" spans="1:10" ht="15.75">
      <c r="A365" s="5" t="s">
        <v>307</v>
      </c>
      <c r="B365" s="5" t="s">
        <v>888</v>
      </c>
      <c r="C365" s="5" t="s">
        <v>37</v>
      </c>
      <c r="D365" s="5">
        <v>705</v>
      </c>
      <c r="E365" s="9"/>
      <c r="F365" s="4"/>
      <c r="G365" s="50"/>
      <c r="H365" s="25"/>
      <c r="I365" s="4">
        <f t="shared" si="10"/>
        <v>705</v>
      </c>
      <c r="J365" s="53">
        <f t="shared" si="11"/>
        <v>2.95</v>
      </c>
    </row>
    <row r="366" spans="1:10" ht="15.75">
      <c r="A366" s="5" t="s">
        <v>842</v>
      </c>
      <c r="B366" s="5" t="s">
        <v>902</v>
      </c>
      <c r="C366" s="5" t="s">
        <v>3</v>
      </c>
      <c r="D366" s="5">
        <v>653</v>
      </c>
      <c r="E366" s="9"/>
      <c r="F366" s="4"/>
      <c r="G366" s="50"/>
      <c r="H366" s="25"/>
      <c r="I366" s="4">
        <f t="shared" si="10"/>
        <v>653</v>
      </c>
      <c r="J366" s="53">
        <f t="shared" si="11"/>
        <v>3.47</v>
      </c>
    </row>
    <row r="367" spans="1:10" ht="15.75">
      <c r="A367" s="5" t="s">
        <v>840</v>
      </c>
      <c r="B367" s="5" t="s">
        <v>765</v>
      </c>
      <c r="C367" s="5" t="s">
        <v>271</v>
      </c>
      <c r="D367" s="5">
        <v>648</v>
      </c>
      <c r="E367" s="9"/>
      <c r="F367" s="4"/>
      <c r="G367" s="50"/>
      <c r="H367" s="25"/>
      <c r="I367" s="4">
        <f t="shared" si="10"/>
        <v>648</v>
      </c>
      <c r="J367" s="53">
        <f t="shared" si="11"/>
        <v>3.52</v>
      </c>
    </row>
    <row r="368" spans="1:10" ht="15.75">
      <c r="A368" s="5" t="s">
        <v>829</v>
      </c>
      <c r="B368" s="5" t="s">
        <v>843</v>
      </c>
      <c r="C368" s="5" t="s">
        <v>295</v>
      </c>
      <c r="D368" s="5">
        <v>169</v>
      </c>
      <c r="E368" s="9">
        <v>161</v>
      </c>
      <c r="F368" s="4"/>
      <c r="G368" s="50">
        <v>112</v>
      </c>
      <c r="H368" s="25"/>
      <c r="I368" s="4">
        <f t="shared" si="10"/>
        <v>147.33333333333334</v>
      </c>
      <c r="J368" s="53">
        <f t="shared" si="11"/>
        <v>8.526666666666666</v>
      </c>
    </row>
    <row r="369" spans="1:10" ht="15.75">
      <c r="A369" s="5" t="s">
        <v>828</v>
      </c>
      <c r="B369" s="5" t="s">
        <v>888</v>
      </c>
      <c r="C369" s="5" t="s">
        <v>150</v>
      </c>
      <c r="D369" s="5">
        <v>467</v>
      </c>
      <c r="E369" s="9"/>
      <c r="F369" s="4"/>
      <c r="G369" s="50"/>
      <c r="H369" s="25"/>
      <c r="I369" s="4">
        <f t="shared" si="10"/>
        <v>467</v>
      </c>
      <c r="J369" s="53">
        <f t="shared" si="11"/>
        <v>5.33</v>
      </c>
    </row>
    <row r="370" spans="1:10" ht="15.75">
      <c r="A370" s="5" t="s">
        <v>916</v>
      </c>
      <c r="B370" s="5" t="s">
        <v>986</v>
      </c>
      <c r="C370" s="5" t="s">
        <v>324</v>
      </c>
      <c r="D370" s="5">
        <v>209</v>
      </c>
      <c r="E370" s="9"/>
      <c r="F370" s="4"/>
      <c r="G370" s="50">
        <v>222</v>
      </c>
      <c r="H370" s="25"/>
      <c r="I370" s="4">
        <f t="shared" si="10"/>
        <v>215.5</v>
      </c>
      <c r="J370" s="53">
        <f t="shared" si="11"/>
        <v>7.845</v>
      </c>
    </row>
    <row r="371" spans="1:10" ht="15.75">
      <c r="A371" s="5" t="s">
        <v>831</v>
      </c>
      <c r="B371" s="5" t="s">
        <v>762</v>
      </c>
      <c r="C371" s="5" t="s">
        <v>57</v>
      </c>
      <c r="D371" s="5">
        <v>732</v>
      </c>
      <c r="E371" s="9"/>
      <c r="F371" s="4"/>
      <c r="G371" s="50"/>
      <c r="H371" s="25"/>
      <c r="I371" s="4">
        <f t="shared" si="10"/>
        <v>732</v>
      </c>
      <c r="J371" s="53">
        <f t="shared" si="11"/>
        <v>2.68</v>
      </c>
    </row>
    <row r="372" spans="1:10" ht="15.75">
      <c r="A372" s="5" t="s">
        <v>839</v>
      </c>
      <c r="B372" s="5" t="s">
        <v>921</v>
      </c>
      <c r="C372" s="5" t="s">
        <v>384</v>
      </c>
      <c r="D372" s="5">
        <v>299</v>
      </c>
      <c r="E372" s="9"/>
      <c r="F372" s="4"/>
      <c r="G372" s="50">
        <v>303</v>
      </c>
      <c r="H372" s="25"/>
      <c r="I372" s="4">
        <f t="shared" si="10"/>
        <v>301</v>
      </c>
      <c r="J372" s="53">
        <f t="shared" si="11"/>
        <v>6.99</v>
      </c>
    </row>
    <row r="373" spans="1:10" ht="15.75">
      <c r="A373" s="5" t="s">
        <v>833</v>
      </c>
      <c r="B373" s="5" t="s">
        <v>677</v>
      </c>
      <c r="C373" s="5" t="s">
        <v>149</v>
      </c>
      <c r="D373" s="5">
        <v>465</v>
      </c>
      <c r="E373" s="9"/>
      <c r="F373" s="4"/>
      <c r="G373" s="50"/>
      <c r="H373" s="25"/>
      <c r="I373" s="4">
        <f t="shared" si="10"/>
        <v>465</v>
      </c>
      <c r="J373" s="53">
        <f t="shared" si="11"/>
        <v>5.35</v>
      </c>
    </row>
    <row r="374" spans="1:10" ht="15.75">
      <c r="A374" s="5" t="s">
        <v>829</v>
      </c>
      <c r="B374" s="5" t="s">
        <v>727</v>
      </c>
      <c r="C374" s="5" t="s">
        <v>148</v>
      </c>
      <c r="D374" s="5">
        <v>464</v>
      </c>
      <c r="E374" s="9"/>
      <c r="F374" s="4"/>
      <c r="G374" s="50"/>
      <c r="H374" s="25"/>
      <c r="I374" s="4">
        <f t="shared" si="10"/>
        <v>464</v>
      </c>
      <c r="J374" s="53">
        <f t="shared" si="11"/>
        <v>5.36</v>
      </c>
    </row>
    <row r="375" spans="1:10" ht="15.75">
      <c r="A375" s="5" t="s">
        <v>831</v>
      </c>
      <c r="B375" s="5" t="s">
        <v>1003</v>
      </c>
      <c r="C375" s="5" t="s">
        <v>1004</v>
      </c>
      <c r="D375" s="5">
        <v>124</v>
      </c>
      <c r="E375" s="9">
        <v>99</v>
      </c>
      <c r="F375" s="4">
        <v>138</v>
      </c>
      <c r="G375" s="50">
        <v>131</v>
      </c>
      <c r="H375" s="25"/>
      <c r="I375" s="4">
        <f t="shared" si="10"/>
        <v>123</v>
      </c>
      <c r="J375" s="53">
        <f t="shared" si="11"/>
        <v>8.77</v>
      </c>
    </row>
    <row r="376" spans="1:10" ht="15.75">
      <c r="A376" s="5" t="s">
        <v>831</v>
      </c>
      <c r="B376" s="5" t="s">
        <v>715</v>
      </c>
      <c r="C376" s="5" t="s">
        <v>334</v>
      </c>
      <c r="D376" s="5">
        <v>225</v>
      </c>
      <c r="E376" s="9"/>
      <c r="F376" s="4"/>
      <c r="G376" s="50">
        <v>237</v>
      </c>
      <c r="H376" s="25"/>
      <c r="I376" s="4">
        <f t="shared" si="10"/>
        <v>231</v>
      </c>
      <c r="J376" s="53">
        <f t="shared" si="11"/>
        <v>7.69</v>
      </c>
    </row>
    <row r="377" spans="1:10" ht="15.75">
      <c r="A377" s="5" t="s">
        <v>829</v>
      </c>
      <c r="B377" s="5" t="s">
        <v>686</v>
      </c>
      <c r="C377" s="5" t="s">
        <v>283</v>
      </c>
      <c r="D377" s="5">
        <v>151</v>
      </c>
      <c r="E377" s="10">
        <v>164</v>
      </c>
      <c r="F377" s="4">
        <v>144</v>
      </c>
      <c r="G377" s="50">
        <v>247</v>
      </c>
      <c r="H377" s="25"/>
      <c r="I377" s="4">
        <f t="shared" si="10"/>
        <v>176.5</v>
      </c>
      <c r="J377" s="53">
        <f t="shared" si="11"/>
        <v>8.235</v>
      </c>
    </row>
    <row r="378" spans="1:10" ht="15.75">
      <c r="A378" s="5" t="s">
        <v>828</v>
      </c>
      <c r="B378" s="5" t="s">
        <v>1012</v>
      </c>
      <c r="C378" s="5" t="s">
        <v>618</v>
      </c>
      <c r="D378" s="5">
        <v>114</v>
      </c>
      <c r="E378" s="10"/>
      <c r="F378" s="4">
        <v>85</v>
      </c>
      <c r="G378" s="50">
        <v>188</v>
      </c>
      <c r="H378" s="25"/>
      <c r="I378" s="4">
        <f t="shared" si="10"/>
        <v>129</v>
      </c>
      <c r="J378" s="53">
        <f t="shared" si="11"/>
        <v>8.71</v>
      </c>
    </row>
    <row r="379" spans="1:10" ht="15.75">
      <c r="A379" s="5" t="s">
        <v>831</v>
      </c>
      <c r="B379" s="5" t="s">
        <v>968</v>
      </c>
      <c r="C379" s="5" t="s">
        <v>52</v>
      </c>
      <c r="D379" s="5">
        <v>725</v>
      </c>
      <c r="E379" s="10"/>
      <c r="F379" s="4"/>
      <c r="G379" s="50"/>
      <c r="H379" s="25"/>
      <c r="I379" s="4">
        <f t="shared" si="10"/>
        <v>725</v>
      </c>
      <c r="J379" s="53">
        <f t="shared" si="11"/>
        <v>2.75</v>
      </c>
    </row>
    <row r="380" spans="1:10" ht="15.75">
      <c r="A380" s="5" t="s">
        <v>840</v>
      </c>
      <c r="B380" s="5" t="s">
        <v>647</v>
      </c>
      <c r="C380" s="5" t="s">
        <v>602</v>
      </c>
      <c r="D380" s="5">
        <v>79</v>
      </c>
      <c r="E380" s="10">
        <v>136</v>
      </c>
      <c r="F380" s="4">
        <v>37</v>
      </c>
      <c r="G380" s="50">
        <v>63</v>
      </c>
      <c r="H380" s="25"/>
      <c r="I380" s="4">
        <f t="shared" si="10"/>
        <v>78.75</v>
      </c>
      <c r="J380" s="53">
        <f t="shared" si="11"/>
        <v>9.2125</v>
      </c>
    </row>
    <row r="381" spans="1:10" ht="15.75">
      <c r="A381" s="5" t="s">
        <v>831</v>
      </c>
      <c r="B381" s="5" t="s">
        <v>981</v>
      </c>
      <c r="C381" s="5" t="s">
        <v>204</v>
      </c>
      <c r="D381" s="5">
        <v>551</v>
      </c>
      <c r="E381" s="10"/>
      <c r="F381" s="4"/>
      <c r="G381" s="50"/>
      <c r="H381" s="25"/>
      <c r="I381" s="4">
        <f t="shared" si="10"/>
        <v>551</v>
      </c>
      <c r="J381" s="53">
        <f t="shared" si="11"/>
        <v>4.49</v>
      </c>
    </row>
    <row r="382" spans="1:10" ht="15.75">
      <c r="A382" s="5" t="s">
        <v>830</v>
      </c>
      <c r="B382" s="5" t="s">
        <v>784</v>
      </c>
      <c r="C382" s="5" t="s">
        <v>399</v>
      </c>
      <c r="D382" s="5">
        <v>318</v>
      </c>
      <c r="E382" s="9">
        <v>108</v>
      </c>
      <c r="F382" s="4"/>
      <c r="G382" s="50">
        <v>322</v>
      </c>
      <c r="H382" s="25"/>
      <c r="I382" s="4">
        <f t="shared" si="10"/>
        <v>249.33333333333334</v>
      </c>
      <c r="J382" s="53">
        <f t="shared" si="11"/>
        <v>7.506666666666666</v>
      </c>
    </row>
    <row r="383" spans="1:10" ht="15.75">
      <c r="A383" s="5" t="s">
        <v>830</v>
      </c>
      <c r="B383" s="5" t="s">
        <v>825</v>
      </c>
      <c r="C383" s="5" t="s">
        <v>99</v>
      </c>
      <c r="D383" s="5">
        <v>394</v>
      </c>
      <c r="E383" s="9"/>
      <c r="F383" s="4"/>
      <c r="G383" s="50">
        <v>291</v>
      </c>
      <c r="H383" s="25"/>
      <c r="I383" s="4">
        <f t="shared" si="10"/>
        <v>342.5</v>
      </c>
      <c r="J383" s="53">
        <f t="shared" si="11"/>
        <v>6.575</v>
      </c>
    </row>
    <row r="384" spans="1:10" ht="15.75">
      <c r="A384" s="5" t="s">
        <v>916</v>
      </c>
      <c r="B384" s="5" t="s">
        <v>655</v>
      </c>
      <c r="C384" s="5" t="s">
        <v>610</v>
      </c>
      <c r="D384" s="5">
        <v>97</v>
      </c>
      <c r="E384" s="9"/>
      <c r="F384" s="4">
        <v>147</v>
      </c>
      <c r="G384" s="50">
        <v>153</v>
      </c>
      <c r="H384" s="25"/>
      <c r="I384" s="4">
        <f t="shared" si="10"/>
        <v>132.33333333333334</v>
      </c>
      <c r="J384" s="53">
        <f t="shared" si="11"/>
        <v>8.676666666666666</v>
      </c>
    </row>
    <row r="385" spans="1:10" ht="15.75">
      <c r="A385" s="5" t="s">
        <v>841</v>
      </c>
      <c r="B385" s="5" t="s">
        <v>757</v>
      </c>
      <c r="C385" s="5" t="s">
        <v>354</v>
      </c>
      <c r="D385" s="5">
        <v>258</v>
      </c>
      <c r="E385" s="9">
        <v>182</v>
      </c>
      <c r="F385" s="4"/>
      <c r="G385" s="50">
        <v>325</v>
      </c>
      <c r="H385" s="25"/>
      <c r="I385" s="4">
        <f t="shared" si="10"/>
        <v>255</v>
      </c>
      <c r="J385" s="53">
        <f t="shared" si="11"/>
        <v>7.45</v>
      </c>
    </row>
    <row r="386" spans="1:10" ht="15.75">
      <c r="A386" s="5" t="s">
        <v>830</v>
      </c>
      <c r="B386" s="5" t="s">
        <v>786</v>
      </c>
      <c r="C386" s="5" t="s">
        <v>401</v>
      </c>
      <c r="D386" s="5">
        <v>321</v>
      </c>
      <c r="E386" s="9">
        <v>115</v>
      </c>
      <c r="F386" s="4"/>
      <c r="G386" s="50">
        <v>305</v>
      </c>
      <c r="H386" s="25"/>
      <c r="I386" s="4">
        <f t="shared" si="10"/>
        <v>247</v>
      </c>
      <c r="J386" s="53">
        <f t="shared" si="11"/>
        <v>7.53</v>
      </c>
    </row>
    <row r="387" spans="1:10" ht="15.75">
      <c r="A387" s="5" t="s">
        <v>840</v>
      </c>
      <c r="B387" s="5" t="s">
        <v>723</v>
      </c>
      <c r="C387" s="5" t="s">
        <v>211</v>
      </c>
      <c r="D387" s="5">
        <v>559</v>
      </c>
      <c r="E387" s="9"/>
      <c r="F387" s="4"/>
      <c r="G387" s="50"/>
      <c r="H387" s="25"/>
      <c r="I387" s="4">
        <f aca="true" t="shared" si="12" ref="I387:I450">AVERAGE(D387:H387)</f>
        <v>559</v>
      </c>
      <c r="J387" s="53">
        <f t="shared" si="11"/>
        <v>4.41</v>
      </c>
    </row>
    <row r="388" spans="1:11" ht="15.75">
      <c r="A388" s="5" t="s">
        <v>832</v>
      </c>
      <c r="B388" s="5" t="s">
        <v>884</v>
      </c>
      <c r="C388" s="5" t="s">
        <v>885</v>
      </c>
      <c r="D388" s="5">
        <v>27</v>
      </c>
      <c r="E388" s="9">
        <v>25</v>
      </c>
      <c r="F388" s="4">
        <v>30</v>
      </c>
      <c r="G388" s="50">
        <v>19</v>
      </c>
      <c r="H388" s="25"/>
      <c r="I388" s="4">
        <f t="shared" si="12"/>
        <v>25.25</v>
      </c>
      <c r="J388" s="53">
        <f t="shared" si="11"/>
        <v>9.7475</v>
      </c>
      <c r="K388" s="17"/>
    </row>
    <row r="389" spans="1:10" ht="15.75">
      <c r="A389" s="5" t="s">
        <v>829</v>
      </c>
      <c r="B389" s="5" t="s">
        <v>754</v>
      </c>
      <c r="C389" s="5" t="s">
        <v>641</v>
      </c>
      <c r="D389" s="5">
        <v>251</v>
      </c>
      <c r="E389" s="9"/>
      <c r="F389" s="4"/>
      <c r="G389" s="50"/>
      <c r="H389" s="25"/>
      <c r="I389" s="4">
        <f t="shared" si="12"/>
        <v>251</v>
      </c>
      <c r="J389" s="53">
        <f t="shared" si="11"/>
        <v>7.49</v>
      </c>
    </row>
    <row r="390" spans="1:10" ht="15.75">
      <c r="A390" s="5" t="s">
        <v>841</v>
      </c>
      <c r="B390" s="5" t="s">
        <v>984</v>
      </c>
      <c r="C390" s="5" t="s">
        <v>246</v>
      </c>
      <c r="D390" s="5">
        <v>610</v>
      </c>
      <c r="E390" s="9"/>
      <c r="F390" s="4"/>
      <c r="G390" s="50"/>
      <c r="H390" s="25"/>
      <c r="I390" s="4">
        <f t="shared" si="12"/>
        <v>610</v>
      </c>
      <c r="J390" s="53">
        <f t="shared" si="11"/>
        <v>3.9</v>
      </c>
    </row>
    <row r="391" spans="1:10" ht="15.75">
      <c r="A391" s="5" t="s">
        <v>838</v>
      </c>
      <c r="B391" s="5" t="s">
        <v>802</v>
      </c>
      <c r="C391" s="5" t="s">
        <v>420</v>
      </c>
      <c r="D391" s="5">
        <v>350</v>
      </c>
      <c r="E391" s="9"/>
      <c r="F391" s="4"/>
      <c r="G391" s="50"/>
      <c r="H391" s="25"/>
      <c r="I391" s="4">
        <f t="shared" si="12"/>
        <v>350</v>
      </c>
      <c r="J391" s="53">
        <f aca="true" t="shared" si="13" ref="J391:J454">(1000-I391)/100</f>
        <v>6.5</v>
      </c>
    </row>
    <row r="392" spans="1:10" ht="15.75">
      <c r="A392" s="5" t="s">
        <v>275</v>
      </c>
      <c r="B392" s="5" t="s">
        <v>683</v>
      </c>
      <c r="C392" s="5" t="s">
        <v>702</v>
      </c>
      <c r="D392" s="5">
        <v>148</v>
      </c>
      <c r="E392" s="9">
        <v>185</v>
      </c>
      <c r="F392" s="4">
        <v>128</v>
      </c>
      <c r="G392" s="50">
        <v>206</v>
      </c>
      <c r="H392" s="25"/>
      <c r="I392" s="4">
        <f t="shared" si="12"/>
        <v>166.75</v>
      </c>
      <c r="J392" s="53">
        <f t="shared" si="13"/>
        <v>8.3325</v>
      </c>
    </row>
    <row r="393" spans="1:10" ht="15.75">
      <c r="A393" s="5" t="s">
        <v>832</v>
      </c>
      <c r="B393" s="5" t="s">
        <v>544</v>
      </c>
      <c r="C393" s="5" t="s">
        <v>260</v>
      </c>
      <c r="D393" s="5">
        <v>633</v>
      </c>
      <c r="E393" s="9"/>
      <c r="F393" s="4"/>
      <c r="G393" s="50">
        <v>281</v>
      </c>
      <c r="H393" s="25"/>
      <c r="I393" s="4">
        <f t="shared" si="12"/>
        <v>457</v>
      </c>
      <c r="J393" s="53">
        <f t="shared" si="13"/>
        <v>5.43</v>
      </c>
    </row>
    <row r="394" spans="1:10" ht="15.75">
      <c r="A394" s="5" t="s">
        <v>828</v>
      </c>
      <c r="B394" s="5" t="s">
        <v>493</v>
      </c>
      <c r="C394" s="5" t="s">
        <v>183</v>
      </c>
      <c r="D394" s="5">
        <v>519</v>
      </c>
      <c r="E394" s="9"/>
      <c r="F394" s="4"/>
      <c r="G394" s="50"/>
      <c r="H394" s="25"/>
      <c r="I394" s="4">
        <f t="shared" si="12"/>
        <v>519</v>
      </c>
      <c r="J394" s="53">
        <f t="shared" si="13"/>
        <v>4.81</v>
      </c>
    </row>
    <row r="395" spans="1:10" ht="15.75">
      <c r="A395" s="5" t="s">
        <v>833</v>
      </c>
      <c r="B395" s="5" t="s">
        <v>791</v>
      </c>
      <c r="C395" s="5" t="s">
        <v>126</v>
      </c>
      <c r="D395" s="5">
        <v>434</v>
      </c>
      <c r="E395" s="9"/>
      <c r="F395" s="4"/>
      <c r="G395" s="50">
        <v>258</v>
      </c>
      <c r="H395" s="25"/>
      <c r="I395" s="4">
        <f t="shared" si="12"/>
        <v>346</v>
      </c>
      <c r="J395" s="53">
        <f t="shared" si="13"/>
        <v>6.54</v>
      </c>
    </row>
    <row r="396" spans="1:10" ht="15.75">
      <c r="A396" s="5" t="s">
        <v>916</v>
      </c>
      <c r="B396" s="5" t="s">
        <v>986</v>
      </c>
      <c r="C396" s="5" t="s">
        <v>987</v>
      </c>
      <c r="D396" s="5">
        <v>85</v>
      </c>
      <c r="E396" s="9">
        <v>86</v>
      </c>
      <c r="F396" s="4">
        <v>58</v>
      </c>
      <c r="G396" s="50">
        <v>102</v>
      </c>
      <c r="H396" s="25"/>
      <c r="I396" s="4">
        <f t="shared" si="12"/>
        <v>82.75</v>
      </c>
      <c r="J396" s="53">
        <f t="shared" si="13"/>
        <v>9.1725</v>
      </c>
    </row>
    <row r="397" spans="1:10" ht="15.75">
      <c r="A397" s="5" t="s">
        <v>832</v>
      </c>
      <c r="B397" s="5" t="s">
        <v>735</v>
      </c>
      <c r="C397" s="5" t="s">
        <v>332</v>
      </c>
      <c r="D397" s="5">
        <v>223</v>
      </c>
      <c r="E397" s="9"/>
      <c r="F397" s="4"/>
      <c r="G397" s="50">
        <v>224</v>
      </c>
      <c r="H397" s="25"/>
      <c r="I397" s="4">
        <f t="shared" si="12"/>
        <v>223.5</v>
      </c>
      <c r="J397" s="53">
        <f t="shared" si="13"/>
        <v>7.765</v>
      </c>
    </row>
    <row r="398" spans="1:10" ht="15.75">
      <c r="A398" s="5" t="s">
        <v>840</v>
      </c>
      <c r="B398" s="5" t="s">
        <v>843</v>
      </c>
      <c r="C398" s="5" t="s">
        <v>600</v>
      </c>
      <c r="D398" s="5">
        <v>582</v>
      </c>
      <c r="E398" s="9"/>
      <c r="F398" s="4"/>
      <c r="G398" s="50"/>
      <c r="H398" s="25"/>
      <c r="I398" s="4">
        <f t="shared" si="12"/>
        <v>582</v>
      </c>
      <c r="J398" s="53">
        <f t="shared" si="13"/>
        <v>4.18</v>
      </c>
    </row>
    <row r="399" spans="1:10" ht="15.75">
      <c r="A399" s="5" t="s">
        <v>833</v>
      </c>
      <c r="B399" s="5" t="s">
        <v>725</v>
      </c>
      <c r="C399" s="5" t="s">
        <v>600</v>
      </c>
      <c r="D399" s="5">
        <v>642</v>
      </c>
      <c r="E399" s="9"/>
      <c r="F399" s="4"/>
      <c r="G399" s="50"/>
      <c r="H399" s="25"/>
      <c r="I399" s="4">
        <f t="shared" si="12"/>
        <v>642</v>
      </c>
      <c r="J399" s="53">
        <f t="shared" si="13"/>
        <v>3.58</v>
      </c>
    </row>
    <row r="400" spans="1:10" ht="15.75">
      <c r="A400" s="5" t="s">
        <v>828</v>
      </c>
      <c r="B400" s="5" t="s">
        <v>650</v>
      </c>
      <c r="C400" s="5" t="s">
        <v>600</v>
      </c>
      <c r="D400" s="5">
        <v>205</v>
      </c>
      <c r="E400" s="9"/>
      <c r="F400" s="4">
        <v>118</v>
      </c>
      <c r="G400" s="50"/>
      <c r="H400" s="25"/>
      <c r="I400" s="4">
        <f t="shared" si="12"/>
        <v>161.5</v>
      </c>
      <c r="J400" s="53">
        <f t="shared" si="13"/>
        <v>8.385</v>
      </c>
    </row>
    <row r="401" spans="1:10" ht="15.75">
      <c r="A401" s="5" t="s">
        <v>830</v>
      </c>
      <c r="B401" s="5" t="s">
        <v>646</v>
      </c>
      <c r="C401" s="5" t="s">
        <v>600</v>
      </c>
      <c r="D401" s="5">
        <v>75</v>
      </c>
      <c r="E401" s="9">
        <v>135</v>
      </c>
      <c r="F401" s="4">
        <v>101</v>
      </c>
      <c r="G401" s="50">
        <v>176</v>
      </c>
      <c r="H401" s="25"/>
      <c r="I401" s="4">
        <f t="shared" si="12"/>
        <v>121.75</v>
      </c>
      <c r="J401" s="53">
        <f t="shared" si="13"/>
        <v>8.7825</v>
      </c>
    </row>
    <row r="402" spans="1:10" ht="15.75">
      <c r="A402" s="5" t="s">
        <v>831</v>
      </c>
      <c r="B402" s="5" t="s">
        <v>656</v>
      </c>
      <c r="C402" s="5" t="s">
        <v>63</v>
      </c>
      <c r="D402" s="5">
        <v>739</v>
      </c>
      <c r="E402" s="9"/>
      <c r="F402" s="4"/>
      <c r="G402" s="50"/>
      <c r="H402" s="25"/>
      <c r="I402" s="4">
        <f t="shared" si="12"/>
        <v>739</v>
      </c>
      <c r="J402" s="53">
        <f t="shared" si="13"/>
        <v>2.61</v>
      </c>
    </row>
    <row r="403" spans="1:10" ht="15.75">
      <c r="A403" s="5" t="s">
        <v>840</v>
      </c>
      <c r="B403" s="5" t="s">
        <v>589</v>
      </c>
      <c r="C403" s="5" t="s">
        <v>61</v>
      </c>
      <c r="D403" s="5">
        <v>736</v>
      </c>
      <c r="E403" s="9"/>
      <c r="F403" s="4"/>
      <c r="G403" s="50"/>
      <c r="H403" s="25"/>
      <c r="I403" s="4">
        <f t="shared" si="12"/>
        <v>736</v>
      </c>
      <c r="J403" s="53">
        <f t="shared" si="13"/>
        <v>2.64</v>
      </c>
    </row>
    <row r="404" spans="1:10" ht="15.75">
      <c r="A404" s="5" t="s">
        <v>828</v>
      </c>
      <c r="B404" s="5" t="s">
        <v>653</v>
      </c>
      <c r="C404" s="5" t="s">
        <v>355</v>
      </c>
      <c r="D404" s="5">
        <v>259</v>
      </c>
      <c r="E404" s="9">
        <v>202</v>
      </c>
      <c r="F404" s="4"/>
      <c r="G404" s="50"/>
      <c r="H404" s="25"/>
      <c r="I404" s="4">
        <f t="shared" si="12"/>
        <v>230.5</v>
      </c>
      <c r="J404" s="53">
        <f t="shared" si="13"/>
        <v>7.695</v>
      </c>
    </row>
    <row r="405" spans="1:10" ht="15.75">
      <c r="A405" s="5" t="s">
        <v>828</v>
      </c>
      <c r="B405" s="5" t="s">
        <v>643</v>
      </c>
      <c r="C405" s="5" t="s">
        <v>979</v>
      </c>
      <c r="D405" s="5">
        <v>67</v>
      </c>
      <c r="E405" s="9">
        <v>81</v>
      </c>
      <c r="F405" s="4">
        <v>73</v>
      </c>
      <c r="G405" s="50">
        <v>49</v>
      </c>
      <c r="H405" s="25"/>
      <c r="I405" s="4">
        <f t="shared" si="12"/>
        <v>67.5</v>
      </c>
      <c r="J405" s="53">
        <f t="shared" si="13"/>
        <v>9.325</v>
      </c>
    </row>
    <row r="406" spans="1:10" ht="15.75">
      <c r="A406" s="5" t="s">
        <v>840</v>
      </c>
      <c r="B406" s="5" t="s">
        <v>578</v>
      </c>
      <c r="C406" s="5" t="s">
        <v>42</v>
      </c>
      <c r="D406" s="5">
        <v>713</v>
      </c>
      <c r="E406" s="9"/>
      <c r="F406" s="4"/>
      <c r="G406" s="50"/>
      <c r="H406" s="25"/>
      <c r="I406" s="4">
        <f t="shared" si="12"/>
        <v>713</v>
      </c>
      <c r="J406" s="53">
        <f t="shared" si="13"/>
        <v>2.87</v>
      </c>
    </row>
    <row r="407" spans="1:10" ht="15.75">
      <c r="A407" s="5" t="s">
        <v>840</v>
      </c>
      <c r="B407" s="5" t="s">
        <v>852</v>
      </c>
      <c r="C407" s="5" t="s">
        <v>219</v>
      </c>
      <c r="D407" s="5">
        <v>571</v>
      </c>
      <c r="E407" s="9"/>
      <c r="F407" s="4"/>
      <c r="G407" s="50"/>
      <c r="H407" s="25"/>
      <c r="I407" s="4">
        <f t="shared" si="12"/>
        <v>571</v>
      </c>
      <c r="J407" s="53">
        <f t="shared" si="13"/>
        <v>4.29</v>
      </c>
    </row>
    <row r="408" spans="1:10" ht="15.75">
      <c r="A408" s="5" t="s">
        <v>840</v>
      </c>
      <c r="B408" s="5" t="s">
        <v>856</v>
      </c>
      <c r="C408" s="5" t="s">
        <v>107</v>
      </c>
      <c r="D408" s="5">
        <v>403</v>
      </c>
      <c r="E408" s="9"/>
      <c r="F408" s="4"/>
      <c r="G408" s="50">
        <v>310</v>
      </c>
      <c r="H408" s="25"/>
      <c r="I408" s="4">
        <f t="shared" si="12"/>
        <v>356.5</v>
      </c>
      <c r="J408" s="53">
        <f t="shared" si="13"/>
        <v>6.435</v>
      </c>
    </row>
    <row r="409" spans="1:10" ht="15.75">
      <c r="A409" s="5" t="s">
        <v>841</v>
      </c>
      <c r="B409" s="5" t="s">
        <v>485</v>
      </c>
      <c r="C409" s="5" t="s">
        <v>196</v>
      </c>
      <c r="D409" s="5">
        <v>540</v>
      </c>
      <c r="E409" s="9"/>
      <c r="F409" s="4"/>
      <c r="G409" s="50"/>
      <c r="H409" s="25"/>
      <c r="I409" s="4">
        <f t="shared" si="12"/>
        <v>540</v>
      </c>
      <c r="J409" s="53">
        <f t="shared" si="13"/>
        <v>4.6</v>
      </c>
    </row>
    <row r="410" spans="1:10" ht="15.75">
      <c r="A410" s="5" t="s">
        <v>916</v>
      </c>
      <c r="B410" s="5" t="s">
        <v>494</v>
      </c>
      <c r="C410" s="5" t="s">
        <v>933</v>
      </c>
      <c r="D410" s="5">
        <v>510</v>
      </c>
      <c r="E410" s="9"/>
      <c r="F410" s="4"/>
      <c r="G410" s="50"/>
      <c r="H410" s="25"/>
      <c r="I410" s="4">
        <f t="shared" si="12"/>
        <v>510</v>
      </c>
      <c r="J410" s="53">
        <f t="shared" si="13"/>
        <v>4.9</v>
      </c>
    </row>
    <row r="411" spans="1:10" ht="15.75">
      <c r="A411" s="5" t="s">
        <v>830</v>
      </c>
      <c r="B411" s="5" t="s">
        <v>500</v>
      </c>
      <c r="C411" s="5" t="s">
        <v>187</v>
      </c>
      <c r="D411" s="5">
        <v>525</v>
      </c>
      <c r="E411" s="9">
        <v>154</v>
      </c>
      <c r="F411" s="4"/>
      <c r="G411" s="50"/>
      <c r="H411" s="25"/>
      <c r="I411" s="4">
        <f t="shared" si="12"/>
        <v>339.5</v>
      </c>
      <c r="J411" s="53">
        <f t="shared" si="13"/>
        <v>6.605</v>
      </c>
    </row>
    <row r="412" spans="1:10" ht="15.75">
      <c r="A412" s="5" t="s">
        <v>840</v>
      </c>
      <c r="B412" s="5" t="s">
        <v>814</v>
      </c>
      <c r="C412" s="5" t="s">
        <v>502</v>
      </c>
      <c r="D412" s="5">
        <v>531</v>
      </c>
      <c r="E412" s="9"/>
      <c r="F412" s="4"/>
      <c r="G412" s="50"/>
      <c r="H412" s="25"/>
      <c r="I412" s="4">
        <f t="shared" si="12"/>
        <v>531</v>
      </c>
      <c r="J412" s="53">
        <f t="shared" si="13"/>
        <v>4.69</v>
      </c>
    </row>
    <row r="413" spans="1:10" ht="15.75">
      <c r="A413" s="5" t="s">
        <v>833</v>
      </c>
      <c r="B413" s="5" t="s">
        <v>804</v>
      </c>
      <c r="C413" s="5" t="s">
        <v>423</v>
      </c>
      <c r="D413" s="5">
        <v>354</v>
      </c>
      <c r="E413" s="9"/>
      <c r="F413" s="4"/>
      <c r="G413" s="50">
        <v>242</v>
      </c>
      <c r="H413" s="25"/>
      <c r="I413" s="4">
        <f t="shared" si="12"/>
        <v>298</v>
      </c>
      <c r="J413" s="53">
        <f t="shared" si="13"/>
        <v>7.02</v>
      </c>
    </row>
    <row r="414" spans="1:10" ht="15.75">
      <c r="A414" s="5" t="s">
        <v>837</v>
      </c>
      <c r="B414" s="5" t="s">
        <v>974</v>
      </c>
      <c r="C414" s="5" t="s">
        <v>975</v>
      </c>
      <c r="D414" s="5">
        <v>101</v>
      </c>
      <c r="E414" s="10">
        <v>79</v>
      </c>
      <c r="F414" s="4">
        <v>123</v>
      </c>
      <c r="G414" s="50">
        <v>89</v>
      </c>
      <c r="H414" s="25"/>
      <c r="I414" s="4">
        <f t="shared" si="12"/>
        <v>98</v>
      </c>
      <c r="J414" s="53">
        <f t="shared" si="13"/>
        <v>9.02</v>
      </c>
    </row>
    <row r="415" spans="1:10" ht="15.75">
      <c r="A415" s="5" t="s">
        <v>829</v>
      </c>
      <c r="B415" s="5" t="s">
        <v>451</v>
      </c>
      <c r="C415" s="5" t="s">
        <v>103</v>
      </c>
      <c r="D415" s="5">
        <v>399</v>
      </c>
      <c r="E415" s="10"/>
      <c r="F415" s="4"/>
      <c r="G415" s="50"/>
      <c r="H415" s="25"/>
      <c r="I415" s="4">
        <f t="shared" si="12"/>
        <v>399</v>
      </c>
      <c r="J415" s="53">
        <f t="shared" si="13"/>
        <v>6.01</v>
      </c>
    </row>
    <row r="416" spans="1:10" ht="15.75">
      <c r="A416" s="5" t="s">
        <v>837</v>
      </c>
      <c r="B416" s="5" t="s">
        <v>863</v>
      </c>
      <c r="C416" s="5" t="s">
        <v>864</v>
      </c>
      <c r="D416" s="5">
        <v>34</v>
      </c>
      <c r="E416" s="9">
        <v>12</v>
      </c>
      <c r="F416" s="4">
        <v>40</v>
      </c>
      <c r="G416" s="50">
        <v>41</v>
      </c>
      <c r="H416" s="25"/>
      <c r="I416" s="4">
        <f t="shared" si="12"/>
        <v>31.75</v>
      </c>
      <c r="J416" s="53">
        <f t="shared" si="13"/>
        <v>9.6825</v>
      </c>
    </row>
    <row r="417" spans="1:10" ht="15.75">
      <c r="A417" s="5" t="s">
        <v>833</v>
      </c>
      <c r="B417" s="5" t="s">
        <v>557</v>
      </c>
      <c r="C417" s="5" t="s">
        <v>864</v>
      </c>
      <c r="D417" s="5">
        <v>661</v>
      </c>
      <c r="E417" s="9"/>
      <c r="F417" s="4"/>
      <c r="G417" s="50"/>
      <c r="H417" s="25"/>
      <c r="I417" s="4">
        <f t="shared" si="12"/>
        <v>661</v>
      </c>
      <c r="J417" s="53">
        <f t="shared" si="13"/>
        <v>3.39</v>
      </c>
    </row>
    <row r="418" spans="1:10" ht="15.75">
      <c r="A418" s="5" t="s">
        <v>829</v>
      </c>
      <c r="B418" s="5" t="s">
        <v>852</v>
      </c>
      <c r="C418" s="5" t="s">
        <v>853</v>
      </c>
      <c r="D418" s="5">
        <v>10</v>
      </c>
      <c r="E418" s="9">
        <v>6</v>
      </c>
      <c r="F418" s="4">
        <v>10</v>
      </c>
      <c r="G418" s="50">
        <v>13</v>
      </c>
      <c r="H418" s="25"/>
      <c r="I418" s="4">
        <f t="shared" si="12"/>
        <v>9.75</v>
      </c>
      <c r="J418" s="53">
        <f t="shared" si="13"/>
        <v>9.9025</v>
      </c>
    </row>
    <row r="419" spans="1:10" ht="15.75">
      <c r="A419" s="5" t="s">
        <v>831</v>
      </c>
      <c r="B419" s="5" t="s">
        <v>863</v>
      </c>
      <c r="C419" s="5" t="s">
        <v>608</v>
      </c>
      <c r="D419" s="5">
        <v>94</v>
      </c>
      <c r="E419" s="9">
        <v>116</v>
      </c>
      <c r="F419" s="4">
        <v>82</v>
      </c>
      <c r="G419" s="50">
        <v>135</v>
      </c>
      <c r="H419" s="25"/>
      <c r="I419" s="4">
        <f t="shared" si="12"/>
        <v>106.75</v>
      </c>
      <c r="J419" s="53">
        <f t="shared" si="13"/>
        <v>8.9325</v>
      </c>
    </row>
    <row r="420" spans="1:10" ht="15.75">
      <c r="A420" s="5" t="s">
        <v>832</v>
      </c>
      <c r="B420" s="5" t="s">
        <v>682</v>
      </c>
      <c r="C420" s="5" t="s">
        <v>279</v>
      </c>
      <c r="D420" s="5">
        <v>147</v>
      </c>
      <c r="E420" s="9"/>
      <c r="F420" s="4">
        <v>124</v>
      </c>
      <c r="G420" s="50">
        <v>152</v>
      </c>
      <c r="H420" s="25"/>
      <c r="I420" s="4">
        <f t="shared" si="12"/>
        <v>141</v>
      </c>
      <c r="J420" s="53">
        <f t="shared" si="13"/>
        <v>8.59</v>
      </c>
    </row>
    <row r="421" spans="1:10" ht="15.75">
      <c r="A421" s="5" t="s">
        <v>839</v>
      </c>
      <c r="B421" s="5" t="s">
        <v>931</v>
      </c>
      <c r="C421" s="5" t="s">
        <v>421</v>
      </c>
      <c r="D421" s="5">
        <v>352</v>
      </c>
      <c r="E421" s="9"/>
      <c r="F421" s="4"/>
      <c r="G421" s="50"/>
      <c r="H421" s="25"/>
      <c r="I421" s="4">
        <f t="shared" si="12"/>
        <v>352</v>
      </c>
      <c r="J421" s="53">
        <f t="shared" si="13"/>
        <v>6.48</v>
      </c>
    </row>
    <row r="422" spans="1:10" ht="15.75">
      <c r="A422" s="5" t="s">
        <v>832</v>
      </c>
      <c r="B422" s="5" t="s">
        <v>929</v>
      </c>
      <c r="C422" s="5" t="s">
        <v>156</v>
      </c>
      <c r="D422" s="5">
        <v>476</v>
      </c>
      <c r="E422" s="9"/>
      <c r="F422" s="4"/>
      <c r="G422" s="50"/>
      <c r="H422" s="25"/>
      <c r="I422" s="4">
        <f t="shared" si="12"/>
        <v>476</v>
      </c>
      <c r="J422" s="53">
        <f t="shared" si="13"/>
        <v>5.24</v>
      </c>
    </row>
    <row r="423" spans="1:10" ht="15.75">
      <c r="A423" s="5" t="s">
        <v>832</v>
      </c>
      <c r="B423" s="5" t="s">
        <v>999</v>
      </c>
      <c r="C423" s="5" t="s">
        <v>136</v>
      </c>
      <c r="D423" s="5">
        <v>450</v>
      </c>
      <c r="E423" s="9"/>
      <c r="F423" s="4"/>
      <c r="G423" s="50"/>
      <c r="H423" s="25"/>
      <c r="I423" s="4">
        <f t="shared" si="12"/>
        <v>450</v>
      </c>
      <c r="J423" s="53">
        <f t="shared" si="13"/>
        <v>5.5</v>
      </c>
    </row>
    <row r="424" spans="1:10" ht="15.75">
      <c r="A424" s="5" t="s">
        <v>836</v>
      </c>
      <c r="B424" s="5" t="s">
        <v>554</v>
      </c>
      <c r="C424" s="5" t="s">
        <v>6</v>
      </c>
      <c r="D424" s="5">
        <v>656</v>
      </c>
      <c r="E424" s="9"/>
      <c r="F424" s="4"/>
      <c r="G424" s="50"/>
      <c r="H424" s="25"/>
      <c r="I424" s="4">
        <f t="shared" si="12"/>
        <v>656</v>
      </c>
      <c r="J424" s="53">
        <f t="shared" si="13"/>
        <v>3.44</v>
      </c>
    </row>
    <row r="425" spans="1:10" ht="15.75">
      <c r="A425" s="5" t="s">
        <v>832</v>
      </c>
      <c r="B425" s="5" t="s">
        <v>765</v>
      </c>
      <c r="C425" s="5" t="s">
        <v>17</v>
      </c>
      <c r="D425" s="5">
        <v>676</v>
      </c>
      <c r="E425" s="9"/>
      <c r="F425" s="4"/>
      <c r="G425" s="50"/>
      <c r="H425" s="25"/>
      <c r="I425" s="4">
        <f t="shared" si="12"/>
        <v>676</v>
      </c>
      <c r="J425" s="53">
        <f t="shared" si="13"/>
        <v>3.24</v>
      </c>
    </row>
    <row r="426" spans="1:10" ht="15.75">
      <c r="A426" s="5" t="s">
        <v>307</v>
      </c>
      <c r="B426" s="5" t="s">
        <v>553</v>
      </c>
      <c r="C426" s="5" t="s">
        <v>4</v>
      </c>
      <c r="D426" s="5">
        <v>654</v>
      </c>
      <c r="E426" s="9"/>
      <c r="F426" s="4"/>
      <c r="G426" s="50"/>
      <c r="H426" s="25"/>
      <c r="I426" s="4">
        <f t="shared" si="12"/>
        <v>654</v>
      </c>
      <c r="J426" s="53">
        <f t="shared" si="13"/>
        <v>3.46</v>
      </c>
    </row>
    <row r="427" spans="1:10" ht="15.75">
      <c r="A427" s="5" t="s">
        <v>829</v>
      </c>
      <c r="B427" s="5" t="s">
        <v>811</v>
      </c>
      <c r="C427" s="5" t="s">
        <v>432</v>
      </c>
      <c r="D427" s="5">
        <v>364</v>
      </c>
      <c r="E427" s="9"/>
      <c r="F427" s="4"/>
      <c r="G427" s="50">
        <v>351</v>
      </c>
      <c r="H427" s="25"/>
      <c r="I427" s="4">
        <f t="shared" si="12"/>
        <v>357.5</v>
      </c>
      <c r="J427" s="53">
        <f t="shared" si="13"/>
        <v>6.425</v>
      </c>
    </row>
    <row r="428" spans="1:10" ht="15.75">
      <c r="A428" s="5" t="s">
        <v>831</v>
      </c>
      <c r="B428" s="5" t="s">
        <v>1013</v>
      </c>
      <c r="C428" s="5" t="s">
        <v>1014</v>
      </c>
      <c r="D428" s="5">
        <v>77</v>
      </c>
      <c r="E428" s="9">
        <v>47</v>
      </c>
      <c r="F428" s="4">
        <v>68</v>
      </c>
      <c r="G428" s="50">
        <v>73</v>
      </c>
      <c r="H428" s="25"/>
      <c r="I428" s="4">
        <f t="shared" si="12"/>
        <v>66.25</v>
      </c>
      <c r="J428" s="53">
        <f t="shared" si="13"/>
        <v>9.3375</v>
      </c>
    </row>
    <row r="429" spans="1:10" ht="15.75">
      <c r="A429" s="5" t="s">
        <v>831</v>
      </c>
      <c r="B429" s="5" t="s">
        <v>590</v>
      </c>
      <c r="C429" s="5" t="s">
        <v>66</v>
      </c>
      <c r="D429" s="5">
        <v>743</v>
      </c>
      <c r="E429" s="9"/>
      <c r="F429" s="4"/>
      <c r="G429" s="50"/>
      <c r="H429" s="25"/>
      <c r="I429" s="4">
        <f t="shared" si="12"/>
        <v>743</v>
      </c>
      <c r="J429" s="53">
        <f t="shared" si="13"/>
        <v>2.57</v>
      </c>
    </row>
    <row r="430" spans="1:10" ht="15.75">
      <c r="A430" s="5" t="s">
        <v>916</v>
      </c>
      <c r="B430" s="5" t="s">
        <v>728</v>
      </c>
      <c r="C430" s="5" t="s">
        <v>267</v>
      </c>
      <c r="D430" s="5">
        <v>643</v>
      </c>
      <c r="E430" s="9"/>
      <c r="F430" s="4"/>
      <c r="G430" s="50"/>
      <c r="H430" s="25"/>
      <c r="I430" s="4">
        <f t="shared" si="12"/>
        <v>643</v>
      </c>
      <c r="J430" s="53">
        <f t="shared" si="13"/>
        <v>3.57</v>
      </c>
    </row>
    <row r="431" spans="1:10" ht="15.75">
      <c r="A431" s="5" t="s">
        <v>829</v>
      </c>
      <c r="B431" s="5" t="s">
        <v>492</v>
      </c>
      <c r="C431" s="5" t="s">
        <v>599</v>
      </c>
      <c r="D431" s="5">
        <v>505</v>
      </c>
      <c r="E431" s="9"/>
      <c r="F431" s="4"/>
      <c r="G431" s="50"/>
      <c r="H431" s="25"/>
      <c r="I431" s="4">
        <f t="shared" si="12"/>
        <v>505</v>
      </c>
      <c r="J431" s="53">
        <f t="shared" si="13"/>
        <v>4.95</v>
      </c>
    </row>
    <row r="432" spans="1:10" ht="15.75">
      <c r="A432" s="5" t="s">
        <v>840</v>
      </c>
      <c r="B432" s="5" t="s">
        <v>769</v>
      </c>
      <c r="C432" s="5" t="s">
        <v>599</v>
      </c>
      <c r="D432" s="5">
        <v>282</v>
      </c>
      <c r="E432" s="9"/>
      <c r="F432" s="4"/>
      <c r="G432" s="50">
        <v>211</v>
      </c>
      <c r="H432" s="25"/>
      <c r="I432" s="4">
        <f t="shared" si="12"/>
        <v>246.5</v>
      </c>
      <c r="J432" s="53">
        <f t="shared" si="13"/>
        <v>7.535</v>
      </c>
    </row>
    <row r="433" spans="1:10" ht="15.75">
      <c r="A433" s="5" t="s">
        <v>916</v>
      </c>
      <c r="B433" s="5" t="s">
        <v>528</v>
      </c>
      <c r="C433" s="5" t="s">
        <v>599</v>
      </c>
      <c r="D433" s="5">
        <v>602</v>
      </c>
      <c r="E433" s="9"/>
      <c r="F433" s="4"/>
      <c r="G433" s="50"/>
      <c r="H433" s="25"/>
      <c r="I433" s="4">
        <f t="shared" si="12"/>
        <v>602</v>
      </c>
      <c r="J433" s="53">
        <f t="shared" si="13"/>
        <v>3.98</v>
      </c>
    </row>
    <row r="434" spans="1:10" ht="15.75">
      <c r="A434" s="5" t="s">
        <v>830</v>
      </c>
      <c r="B434" s="5" t="s">
        <v>645</v>
      </c>
      <c r="C434" s="5" t="s">
        <v>599</v>
      </c>
      <c r="D434" s="5">
        <v>72</v>
      </c>
      <c r="E434" s="9">
        <v>207</v>
      </c>
      <c r="F434" s="4">
        <v>116</v>
      </c>
      <c r="G434" s="50">
        <v>139</v>
      </c>
      <c r="H434" s="25"/>
      <c r="I434" s="4">
        <f t="shared" si="12"/>
        <v>133.5</v>
      </c>
      <c r="J434" s="53">
        <f t="shared" si="13"/>
        <v>8.665</v>
      </c>
    </row>
    <row r="435" spans="1:10" ht="15.75">
      <c r="A435" s="5" t="s">
        <v>842</v>
      </c>
      <c r="B435" s="5" t="s">
        <v>795</v>
      </c>
      <c r="C435" s="5" t="s">
        <v>419</v>
      </c>
      <c r="D435" s="5">
        <v>349</v>
      </c>
      <c r="E435" s="9"/>
      <c r="F435" s="4"/>
      <c r="G435" s="50">
        <v>352</v>
      </c>
      <c r="H435" s="25"/>
      <c r="I435" s="4">
        <f t="shared" si="12"/>
        <v>350.5</v>
      </c>
      <c r="J435" s="53">
        <f t="shared" si="13"/>
        <v>6.495</v>
      </c>
    </row>
    <row r="436" spans="1:10" ht="15.75">
      <c r="A436" s="5" t="s">
        <v>833</v>
      </c>
      <c r="B436" s="5" t="s">
        <v>856</v>
      </c>
      <c r="C436" s="5" t="s">
        <v>171</v>
      </c>
      <c r="D436" s="5">
        <v>499</v>
      </c>
      <c r="E436" s="9"/>
      <c r="F436" s="4"/>
      <c r="G436" s="50"/>
      <c r="H436" s="25"/>
      <c r="I436" s="4">
        <f t="shared" si="12"/>
        <v>499</v>
      </c>
      <c r="J436" s="53">
        <f t="shared" si="13"/>
        <v>5.01</v>
      </c>
    </row>
    <row r="437" spans="1:10" ht="15.75">
      <c r="A437" s="5" t="s">
        <v>829</v>
      </c>
      <c r="B437" s="5" t="s">
        <v>648</v>
      </c>
      <c r="C437" s="5" t="s">
        <v>603</v>
      </c>
      <c r="D437" s="5">
        <v>83</v>
      </c>
      <c r="E437" s="9">
        <v>104</v>
      </c>
      <c r="F437" s="4">
        <v>79</v>
      </c>
      <c r="G437" s="50">
        <v>115</v>
      </c>
      <c r="H437" s="25"/>
      <c r="I437" s="4">
        <f t="shared" si="12"/>
        <v>95.25</v>
      </c>
      <c r="J437" s="53">
        <f t="shared" si="13"/>
        <v>9.0475</v>
      </c>
    </row>
    <row r="438" spans="1:10" ht="15.75">
      <c r="A438" s="5" t="s">
        <v>307</v>
      </c>
      <c r="B438" s="5" t="s">
        <v>779</v>
      </c>
      <c r="C438" s="5" t="s">
        <v>193</v>
      </c>
      <c r="D438" s="5">
        <v>537</v>
      </c>
      <c r="E438" s="9"/>
      <c r="F438" s="4"/>
      <c r="G438" s="50">
        <v>354</v>
      </c>
      <c r="H438" s="25"/>
      <c r="I438" s="4">
        <f t="shared" si="12"/>
        <v>445.5</v>
      </c>
      <c r="J438" s="53">
        <f t="shared" si="13"/>
        <v>5.545</v>
      </c>
    </row>
    <row r="439" spans="1:10" ht="15.75">
      <c r="A439" s="5" t="s">
        <v>832</v>
      </c>
      <c r="B439" s="5" t="s">
        <v>875</v>
      </c>
      <c r="C439" s="5" t="s">
        <v>596</v>
      </c>
      <c r="D439" s="5">
        <v>22</v>
      </c>
      <c r="E439" s="9">
        <v>19</v>
      </c>
      <c r="F439" s="4">
        <v>22</v>
      </c>
      <c r="G439" s="50">
        <v>24</v>
      </c>
      <c r="H439" s="25"/>
      <c r="I439" s="4">
        <f t="shared" si="12"/>
        <v>21.75</v>
      </c>
      <c r="J439" s="53">
        <f t="shared" si="13"/>
        <v>9.7825</v>
      </c>
    </row>
    <row r="440" spans="1:10" ht="15.75">
      <c r="A440" s="5" t="s">
        <v>829</v>
      </c>
      <c r="B440" s="5" t="s">
        <v>676</v>
      </c>
      <c r="C440" s="5" t="s">
        <v>596</v>
      </c>
      <c r="D440" s="5">
        <v>433</v>
      </c>
      <c r="E440" s="9"/>
      <c r="F440" s="4"/>
      <c r="G440" s="50"/>
      <c r="H440" s="25"/>
      <c r="I440" s="4">
        <f t="shared" si="12"/>
        <v>433</v>
      </c>
      <c r="J440" s="53">
        <f t="shared" si="13"/>
        <v>5.67</v>
      </c>
    </row>
    <row r="441" spans="1:10" ht="15.75">
      <c r="A441" s="5" t="s">
        <v>831</v>
      </c>
      <c r="B441" s="5" t="s">
        <v>571</v>
      </c>
      <c r="C441" s="5" t="s">
        <v>596</v>
      </c>
      <c r="D441" s="5">
        <v>693</v>
      </c>
      <c r="E441" s="9"/>
      <c r="F441" s="4"/>
      <c r="G441" s="50"/>
      <c r="H441" s="25"/>
      <c r="I441" s="4">
        <f t="shared" si="12"/>
        <v>693</v>
      </c>
      <c r="J441" s="53">
        <f t="shared" si="13"/>
        <v>3.07</v>
      </c>
    </row>
    <row r="442" spans="1:10" ht="15.75">
      <c r="A442" s="5" t="s">
        <v>832</v>
      </c>
      <c r="B442" s="5" t="s">
        <v>886</v>
      </c>
      <c r="C442" s="5" t="s">
        <v>887</v>
      </c>
      <c r="D442" s="5">
        <v>20</v>
      </c>
      <c r="E442" s="9">
        <v>26</v>
      </c>
      <c r="F442" s="4">
        <v>20</v>
      </c>
      <c r="G442" s="50">
        <v>11</v>
      </c>
      <c r="H442" s="25"/>
      <c r="I442" s="4">
        <f t="shared" si="12"/>
        <v>19.25</v>
      </c>
      <c r="J442" s="53">
        <f t="shared" si="13"/>
        <v>9.8075</v>
      </c>
    </row>
    <row r="443" spans="1:10" ht="15.75">
      <c r="A443" s="5" t="s">
        <v>832</v>
      </c>
      <c r="B443" s="5" t="s">
        <v>992</v>
      </c>
      <c r="C443" s="5" t="s">
        <v>358</v>
      </c>
      <c r="D443" s="5">
        <v>262</v>
      </c>
      <c r="E443" s="9"/>
      <c r="F443" s="4"/>
      <c r="G443" s="50">
        <v>304</v>
      </c>
      <c r="H443" s="25"/>
      <c r="I443" s="4">
        <f t="shared" si="12"/>
        <v>283</v>
      </c>
      <c r="J443" s="53">
        <f t="shared" si="13"/>
        <v>7.17</v>
      </c>
    </row>
    <row r="444" spans="1:10" ht="15.75">
      <c r="A444" s="5" t="s">
        <v>840</v>
      </c>
      <c r="B444" s="5" t="s">
        <v>843</v>
      </c>
      <c r="C444" s="5" t="s">
        <v>865</v>
      </c>
      <c r="D444" s="5">
        <v>36</v>
      </c>
      <c r="E444" s="9">
        <v>13</v>
      </c>
      <c r="F444" s="4">
        <v>7</v>
      </c>
      <c r="G444" s="50">
        <v>28</v>
      </c>
      <c r="H444" s="25"/>
      <c r="I444" s="4">
        <f t="shared" si="12"/>
        <v>21</v>
      </c>
      <c r="J444" s="53">
        <f t="shared" si="13"/>
        <v>9.79</v>
      </c>
    </row>
    <row r="445" spans="1:10" ht="15.75">
      <c r="A445" s="5" t="s">
        <v>842</v>
      </c>
      <c r="B445" s="5" t="s">
        <v>981</v>
      </c>
      <c r="C445" s="5" t="s">
        <v>357</v>
      </c>
      <c r="D445" s="5">
        <v>261</v>
      </c>
      <c r="E445" s="9"/>
      <c r="F445" s="4"/>
      <c r="G445" s="50">
        <v>353</v>
      </c>
      <c r="H445" s="25"/>
      <c r="I445" s="4">
        <f t="shared" si="12"/>
        <v>307</v>
      </c>
      <c r="J445" s="53">
        <f t="shared" si="13"/>
        <v>6.93</v>
      </c>
    </row>
    <row r="446" spans="1:10" ht="15.75">
      <c r="A446" s="5" t="s">
        <v>841</v>
      </c>
      <c r="B446" s="5" t="s">
        <v>644</v>
      </c>
      <c r="C446" s="5" t="s">
        <v>598</v>
      </c>
      <c r="D446" s="48">
        <v>68</v>
      </c>
      <c r="E446" s="9"/>
      <c r="F446" s="4">
        <v>89</v>
      </c>
      <c r="G446" s="50">
        <v>133</v>
      </c>
      <c r="H446" s="25"/>
      <c r="I446" s="4">
        <f t="shared" si="12"/>
        <v>96.66666666666667</v>
      </c>
      <c r="J446" s="53">
        <f t="shared" si="13"/>
        <v>9.033333333333333</v>
      </c>
    </row>
    <row r="447" spans="1:10" ht="15.75">
      <c r="A447" s="5" t="s">
        <v>830</v>
      </c>
      <c r="B447" s="5" t="s">
        <v>737</v>
      </c>
      <c r="C447" s="5" t="s">
        <v>336</v>
      </c>
      <c r="D447" s="48">
        <v>228</v>
      </c>
      <c r="E447" s="9"/>
      <c r="F447" s="4"/>
      <c r="G447" s="50">
        <v>256</v>
      </c>
      <c r="H447" s="25"/>
      <c r="I447" s="4">
        <f t="shared" si="12"/>
        <v>242</v>
      </c>
      <c r="J447" s="53">
        <f t="shared" si="13"/>
        <v>7.58</v>
      </c>
    </row>
    <row r="448" spans="1:10" ht="15.75">
      <c r="A448" s="5" t="s">
        <v>838</v>
      </c>
      <c r="B448" s="50" t="s">
        <v>663</v>
      </c>
      <c r="C448" s="50" t="s">
        <v>1060</v>
      </c>
      <c r="D448" s="48"/>
      <c r="E448" s="9"/>
      <c r="F448" s="4"/>
      <c r="G448" s="50">
        <v>218</v>
      </c>
      <c r="H448" s="25"/>
      <c r="I448" s="4">
        <f t="shared" si="12"/>
        <v>218</v>
      </c>
      <c r="J448" s="53">
        <f t="shared" si="13"/>
        <v>7.82</v>
      </c>
    </row>
    <row r="449" spans="1:10" ht="12.75">
      <c r="A449" s="5" t="s">
        <v>833</v>
      </c>
      <c r="B449" s="49" t="s">
        <v>927</v>
      </c>
      <c r="C449" s="49" t="s">
        <v>23</v>
      </c>
      <c r="D449" s="5">
        <v>682</v>
      </c>
      <c r="E449" s="9"/>
      <c r="F449" s="4"/>
      <c r="G449" s="4"/>
      <c r="H449" s="25"/>
      <c r="I449" s="4">
        <f t="shared" si="12"/>
        <v>682</v>
      </c>
      <c r="J449" s="53">
        <f t="shared" si="13"/>
        <v>3.18</v>
      </c>
    </row>
    <row r="450" spans="1:10" ht="15.75">
      <c r="A450" s="5" t="s">
        <v>841</v>
      </c>
      <c r="B450" s="5" t="s">
        <v>931</v>
      </c>
      <c r="C450" s="5" t="s">
        <v>361</v>
      </c>
      <c r="D450" s="5">
        <v>266</v>
      </c>
      <c r="E450" s="9"/>
      <c r="F450" s="4"/>
      <c r="G450" s="50">
        <v>297</v>
      </c>
      <c r="H450" s="25"/>
      <c r="I450" s="4">
        <f t="shared" si="12"/>
        <v>281.5</v>
      </c>
      <c r="J450" s="53">
        <f t="shared" si="13"/>
        <v>7.185</v>
      </c>
    </row>
    <row r="451" spans="1:10" ht="15.75">
      <c r="A451" s="5" t="s">
        <v>830</v>
      </c>
      <c r="B451" s="5" t="s">
        <v>845</v>
      </c>
      <c r="C451" s="5" t="s">
        <v>152</v>
      </c>
      <c r="D451" s="5">
        <v>469</v>
      </c>
      <c r="E451" s="9"/>
      <c r="F451" s="4"/>
      <c r="G451" s="50">
        <v>300</v>
      </c>
      <c r="H451" s="25"/>
      <c r="I451" s="4">
        <f aca="true" t="shared" si="14" ref="I451:I514">AVERAGE(D451:H451)</f>
        <v>384.5</v>
      </c>
      <c r="J451" s="53">
        <f t="shared" si="13"/>
        <v>6.155</v>
      </c>
    </row>
    <row r="452" spans="1:10" ht="15.75">
      <c r="A452" s="5" t="s">
        <v>833</v>
      </c>
      <c r="B452" s="5" t="s">
        <v>909</v>
      </c>
      <c r="C452" s="5" t="s">
        <v>910</v>
      </c>
      <c r="D452" s="5">
        <v>44</v>
      </c>
      <c r="E452" s="10">
        <v>39</v>
      </c>
      <c r="F452" s="4">
        <v>35</v>
      </c>
      <c r="G452" s="50">
        <v>35</v>
      </c>
      <c r="H452" s="25"/>
      <c r="I452" s="4">
        <f t="shared" si="14"/>
        <v>38.25</v>
      </c>
      <c r="J452" s="53">
        <f t="shared" si="13"/>
        <v>9.6175</v>
      </c>
    </row>
    <row r="453" spans="1:10" ht="15.75">
      <c r="A453" s="5" t="s">
        <v>831</v>
      </c>
      <c r="B453" s="5" t="s">
        <v>700</v>
      </c>
      <c r="C453" s="5" t="s">
        <v>297</v>
      </c>
      <c r="D453" s="5">
        <v>172</v>
      </c>
      <c r="E453" s="10">
        <v>170</v>
      </c>
      <c r="F453" s="4"/>
      <c r="G453" s="50">
        <v>208</v>
      </c>
      <c r="H453" s="25"/>
      <c r="I453" s="4">
        <f t="shared" si="14"/>
        <v>183.33333333333334</v>
      </c>
      <c r="J453" s="53">
        <f t="shared" si="13"/>
        <v>8.166666666666666</v>
      </c>
    </row>
    <row r="454" spans="1:10" ht="15.75">
      <c r="A454" s="5" t="s">
        <v>837</v>
      </c>
      <c r="B454" s="5" t="s">
        <v>765</v>
      </c>
      <c r="C454" s="5" t="s">
        <v>297</v>
      </c>
      <c r="D454" s="5">
        <v>496</v>
      </c>
      <c r="E454" s="10"/>
      <c r="F454" s="4"/>
      <c r="G454" s="50"/>
      <c r="H454" s="25"/>
      <c r="I454" s="4">
        <f t="shared" si="14"/>
        <v>496</v>
      </c>
      <c r="J454" s="53">
        <f t="shared" si="13"/>
        <v>5.04</v>
      </c>
    </row>
    <row r="455" spans="1:10" ht="15.75">
      <c r="A455" s="5" t="s">
        <v>836</v>
      </c>
      <c r="B455" s="5" t="s">
        <v>652</v>
      </c>
      <c r="C455" s="5" t="s">
        <v>606</v>
      </c>
      <c r="D455" s="5">
        <v>91</v>
      </c>
      <c r="E455" s="9">
        <v>112</v>
      </c>
      <c r="F455" s="4"/>
      <c r="G455" s="50">
        <v>59</v>
      </c>
      <c r="H455" s="25"/>
      <c r="I455" s="4">
        <f t="shared" si="14"/>
        <v>87.33333333333333</v>
      </c>
      <c r="J455" s="53">
        <f aca="true" t="shared" si="15" ref="J455:J518">(1000-I455)/100</f>
        <v>9.126666666666667</v>
      </c>
    </row>
    <row r="456" spans="1:10" ht="15.75">
      <c r="A456" s="5" t="s">
        <v>828</v>
      </c>
      <c r="B456" s="5" t="s">
        <v>765</v>
      </c>
      <c r="C456" s="5" t="s">
        <v>377</v>
      </c>
      <c r="D456" s="5">
        <v>287</v>
      </c>
      <c r="E456" s="9"/>
      <c r="F456" s="4"/>
      <c r="G456" s="50"/>
      <c r="H456" s="25"/>
      <c r="I456" s="4">
        <f t="shared" si="14"/>
        <v>287</v>
      </c>
      <c r="J456" s="53">
        <f t="shared" si="15"/>
        <v>7.13</v>
      </c>
    </row>
    <row r="457" spans="1:10" ht="15.75">
      <c r="A457" s="5" t="s">
        <v>832</v>
      </c>
      <c r="B457" s="5" t="s">
        <v>662</v>
      </c>
      <c r="C457" s="5" t="s">
        <v>616</v>
      </c>
      <c r="D457" s="5">
        <v>110</v>
      </c>
      <c r="E457" s="9"/>
      <c r="F457" s="4">
        <v>104</v>
      </c>
      <c r="G457" s="50">
        <v>100</v>
      </c>
      <c r="H457" s="25"/>
      <c r="I457" s="4">
        <f t="shared" si="14"/>
        <v>104.66666666666667</v>
      </c>
      <c r="J457" s="53">
        <f t="shared" si="15"/>
        <v>8.953333333333333</v>
      </c>
    </row>
    <row r="458" spans="1:10" ht="15.75">
      <c r="A458" s="5" t="s">
        <v>832</v>
      </c>
      <c r="B458" s="5" t="s">
        <v>694</v>
      </c>
      <c r="C458" s="5" t="s">
        <v>289</v>
      </c>
      <c r="D458" s="5">
        <v>160</v>
      </c>
      <c r="E458" s="9">
        <v>125</v>
      </c>
      <c r="F458" s="4"/>
      <c r="G458" s="50">
        <v>149</v>
      </c>
      <c r="H458" s="25"/>
      <c r="I458" s="4">
        <f t="shared" si="14"/>
        <v>144.66666666666666</v>
      </c>
      <c r="J458" s="53">
        <f t="shared" si="15"/>
        <v>8.553333333333335</v>
      </c>
    </row>
    <row r="459" spans="1:10" ht="15.75">
      <c r="A459" s="5" t="s">
        <v>829</v>
      </c>
      <c r="B459" s="5" t="s">
        <v>929</v>
      </c>
      <c r="C459" s="5" t="s">
        <v>634</v>
      </c>
      <c r="D459" s="5">
        <v>137</v>
      </c>
      <c r="E459" s="9"/>
      <c r="F459" s="4">
        <v>110</v>
      </c>
      <c r="G459" s="50">
        <v>216</v>
      </c>
      <c r="H459" s="25"/>
      <c r="I459" s="4">
        <f t="shared" si="14"/>
        <v>154.33333333333334</v>
      </c>
      <c r="J459" s="53">
        <f t="shared" si="15"/>
        <v>8.456666666666667</v>
      </c>
    </row>
    <row r="460" spans="1:10" ht="15.75">
      <c r="A460" s="5" t="s">
        <v>832</v>
      </c>
      <c r="B460" s="5" t="s">
        <v>972</v>
      </c>
      <c r="C460" s="5" t="s">
        <v>973</v>
      </c>
      <c r="D460" s="5">
        <v>109</v>
      </c>
      <c r="E460" s="9">
        <v>78</v>
      </c>
      <c r="F460" s="4"/>
      <c r="G460" s="50">
        <v>65</v>
      </c>
      <c r="H460" s="25"/>
      <c r="I460" s="4">
        <f t="shared" si="14"/>
        <v>84</v>
      </c>
      <c r="J460" s="53">
        <f t="shared" si="15"/>
        <v>9.16</v>
      </c>
    </row>
    <row r="461" spans="1:10" ht="15.75">
      <c r="A461" s="5" t="s">
        <v>829</v>
      </c>
      <c r="B461" s="5" t="s">
        <v>709</v>
      </c>
      <c r="C461" s="5" t="s">
        <v>378</v>
      </c>
      <c r="D461" s="5">
        <v>288</v>
      </c>
      <c r="E461" s="9"/>
      <c r="F461" s="4"/>
      <c r="G461" s="50"/>
      <c r="H461" s="25"/>
      <c r="I461" s="4">
        <f t="shared" si="14"/>
        <v>288</v>
      </c>
      <c r="J461" s="53">
        <f t="shared" si="15"/>
        <v>7.12</v>
      </c>
    </row>
    <row r="462" spans="1:10" ht="15.75">
      <c r="A462" s="5" t="s">
        <v>840</v>
      </c>
      <c r="B462" s="5" t="s">
        <v>724</v>
      </c>
      <c r="C462" s="5" t="s">
        <v>323</v>
      </c>
      <c r="D462" s="5">
        <v>208</v>
      </c>
      <c r="E462" s="9"/>
      <c r="F462" s="4"/>
      <c r="G462" s="50">
        <v>240</v>
      </c>
      <c r="H462" s="25"/>
      <c r="I462" s="4">
        <f t="shared" si="14"/>
        <v>224</v>
      </c>
      <c r="J462" s="53">
        <f t="shared" si="15"/>
        <v>7.76</v>
      </c>
    </row>
    <row r="463" spans="1:10" ht="15.75">
      <c r="A463" s="5" t="s">
        <v>828</v>
      </c>
      <c r="B463" s="5" t="s">
        <v>914</v>
      </c>
      <c r="C463" s="5" t="s">
        <v>915</v>
      </c>
      <c r="D463" s="5">
        <v>61</v>
      </c>
      <c r="E463" s="10">
        <v>42</v>
      </c>
      <c r="F463" s="4">
        <v>45</v>
      </c>
      <c r="G463" s="50">
        <v>67</v>
      </c>
      <c r="H463" s="25"/>
      <c r="I463" s="4">
        <f t="shared" si="14"/>
        <v>53.75</v>
      </c>
      <c r="J463" s="53">
        <f t="shared" si="15"/>
        <v>9.4625</v>
      </c>
    </row>
    <row r="464" spans="1:10" ht="15.75">
      <c r="A464" s="5" t="s">
        <v>836</v>
      </c>
      <c r="B464" s="5" t="s">
        <v>984</v>
      </c>
      <c r="C464" s="5" t="s">
        <v>241</v>
      </c>
      <c r="D464" s="5">
        <v>605</v>
      </c>
      <c r="E464" s="10"/>
      <c r="F464" s="4"/>
      <c r="G464" s="50"/>
      <c r="H464" s="25"/>
      <c r="I464" s="4">
        <f t="shared" si="14"/>
        <v>605</v>
      </c>
      <c r="J464" s="53">
        <f t="shared" si="15"/>
        <v>3.95</v>
      </c>
    </row>
    <row r="465" spans="1:10" ht="15.75">
      <c r="A465" s="5" t="s">
        <v>830</v>
      </c>
      <c r="B465" s="5" t="s">
        <v>927</v>
      </c>
      <c r="C465" s="5" t="s">
        <v>928</v>
      </c>
      <c r="D465" s="5">
        <v>69</v>
      </c>
      <c r="E465" s="10">
        <v>49</v>
      </c>
      <c r="F465" s="4">
        <v>112</v>
      </c>
      <c r="G465" s="50">
        <v>61</v>
      </c>
      <c r="H465" s="25"/>
      <c r="I465" s="4">
        <f t="shared" si="14"/>
        <v>72.75</v>
      </c>
      <c r="J465" s="53">
        <f t="shared" si="15"/>
        <v>9.2725</v>
      </c>
    </row>
    <row r="466" spans="1:10" ht="15.75">
      <c r="A466" s="5" t="s">
        <v>830</v>
      </c>
      <c r="B466" s="5" t="s">
        <v>940</v>
      </c>
      <c r="C466" s="5" t="s">
        <v>122</v>
      </c>
      <c r="D466" s="5">
        <v>427</v>
      </c>
      <c r="E466" s="10">
        <v>192</v>
      </c>
      <c r="F466" s="4"/>
      <c r="G466" s="50"/>
      <c r="H466" s="25"/>
      <c r="I466" s="4">
        <f t="shared" si="14"/>
        <v>309.5</v>
      </c>
      <c r="J466" s="53">
        <f t="shared" si="15"/>
        <v>6.905</v>
      </c>
    </row>
    <row r="467" spans="1:10" ht="15.75">
      <c r="A467" s="5" t="s">
        <v>832</v>
      </c>
      <c r="B467" s="5" t="s">
        <v>809</v>
      </c>
      <c r="C467" s="5" t="s">
        <v>278</v>
      </c>
      <c r="D467" s="5">
        <v>362</v>
      </c>
      <c r="E467" s="10"/>
      <c r="F467" s="4"/>
      <c r="G467" s="50">
        <v>332</v>
      </c>
      <c r="H467" s="25"/>
      <c r="I467" s="4">
        <f t="shared" si="14"/>
        <v>347</v>
      </c>
      <c r="J467" s="53">
        <f t="shared" si="15"/>
        <v>6.53</v>
      </c>
    </row>
    <row r="468" spans="1:10" ht="15.75">
      <c r="A468" s="5" t="s">
        <v>307</v>
      </c>
      <c r="B468" s="5" t="s">
        <v>888</v>
      </c>
      <c r="C468" s="5" t="s">
        <v>278</v>
      </c>
      <c r="D468" s="5">
        <v>314</v>
      </c>
      <c r="E468" s="10"/>
      <c r="F468" s="4"/>
      <c r="G468" s="50">
        <v>346</v>
      </c>
      <c r="H468" s="25"/>
      <c r="I468" s="4">
        <f t="shared" si="14"/>
        <v>330</v>
      </c>
      <c r="J468" s="53">
        <f t="shared" si="15"/>
        <v>6.7</v>
      </c>
    </row>
    <row r="469" spans="1:10" ht="15.75">
      <c r="A469" s="5" t="s">
        <v>828</v>
      </c>
      <c r="B469" s="5" t="s">
        <v>585</v>
      </c>
      <c r="C469" s="5" t="s">
        <v>278</v>
      </c>
      <c r="D469" s="5">
        <v>726</v>
      </c>
      <c r="E469" s="10"/>
      <c r="F469" s="4"/>
      <c r="G469" s="50"/>
      <c r="H469" s="25"/>
      <c r="I469" s="4">
        <f t="shared" si="14"/>
        <v>726</v>
      </c>
      <c r="J469" s="53">
        <f t="shared" si="15"/>
        <v>2.74</v>
      </c>
    </row>
    <row r="470" spans="1:10" ht="15.75">
      <c r="A470" s="5" t="s">
        <v>916</v>
      </c>
      <c r="B470" s="5" t="s">
        <v>814</v>
      </c>
      <c r="C470" s="5" t="s">
        <v>278</v>
      </c>
      <c r="D470" s="5">
        <v>422</v>
      </c>
      <c r="E470" s="10"/>
      <c r="F470" s="4"/>
      <c r="G470" s="50"/>
      <c r="H470" s="25"/>
      <c r="I470" s="4">
        <f t="shared" si="14"/>
        <v>422</v>
      </c>
      <c r="J470" s="53">
        <f t="shared" si="15"/>
        <v>5.78</v>
      </c>
    </row>
    <row r="471" spans="1:10" ht="15.75">
      <c r="A471" s="5" t="s">
        <v>831</v>
      </c>
      <c r="B471" s="5" t="s">
        <v>681</v>
      </c>
      <c r="C471" s="5" t="s">
        <v>278</v>
      </c>
      <c r="D471" s="5">
        <v>146</v>
      </c>
      <c r="E471" s="9">
        <v>129</v>
      </c>
      <c r="F471" s="4"/>
      <c r="G471" s="50">
        <v>172</v>
      </c>
      <c r="H471" s="25"/>
      <c r="I471" s="4">
        <f t="shared" si="14"/>
        <v>149</v>
      </c>
      <c r="J471" s="53">
        <f t="shared" si="15"/>
        <v>8.51</v>
      </c>
    </row>
    <row r="472" spans="1:10" ht="15.75">
      <c r="A472" s="5" t="s">
        <v>838</v>
      </c>
      <c r="B472" s="5" t="s">
        <v>1001</v>
      </c>
      <c r="C472" s="5" t="s">
        <v>278</v>
      </c>
      <c r="D472" s="5">
        <v>296</v>
      </c>
      <c r="E472" s="9"/>
      <c r="F472" s="4"/>
      <c r="G472" s="50"/>
      <c r="H472" s="25"/>
      <c r="I472" s="4">
        <f t="shared" si="14"/>
        <v>296</v>
      </c>
      <c r="J472" s="53">
        <f t="shared" si="15"/>
        <v>7.04</v>
      </c>
    </row>
    <row r="473" spans="1:10" ht="15.75">
      <c r="A473" s="5" t="s">
        <v>831</v>
      </c>
      <c r="B473" s="5" t="s">
        <v>530</v>
      </c>
      <c r="C473" s="5" t="s">
        <v>387</v>
      </c>
      <c r="D473" s="5">
        <v>604</v>
      </c>
      <c r="E473" s="9"/>
      <c r="F473" s="4"/>
      <c r="G473" s="50"/>
      <c r="H473" s="25"/>
      <c r="I473" s="4">
        <f t="shared" si="14"/>
        <v>604</v>
      </c>
      <c r="J473" s="53">
        <f t="shared" si="15"/>
        <v>3.96</v>
      </c>
    </row>
    <row r="474" spans="1:10" ht="15.75">
      <c r="A474" s="5" t="s">
        <v>831</v>
      </c>
      <c r="B474" s="5" t="s">
        <v>777</v>
      </c>
      <c r="C474" s="5" t="s">
        <v>387</v>
      </c>
      <c r="D474" s="5">
        <v>302</v>
      </c>
      <c r="E474" s="9">
        <v>163</v>
      </c>
      <c r="F474" s="4"/>
      <c r="G474" s="50"/>
      <c r="H474" s="25"/>
      <c r="I474" s="4">
        <f t="shared" si="14"/>
        <v>232.5</v>
      </c>
      <c r="J474" s="53">
        <f t="shared" si="15"/>
        <v>7.675</v>
      </c>
    </row>
    <row r="475" spans="1:10" ht="15.75">
      <c r="A475" s="5" t="s">
        <v>841</v>
      </c>
      <c r="B475" s="5" t="s">
        <v>555</v>
      </c>
      <c r="C475" s="5" t="s">
        <v>387</v>
      </c>
      <c r="D475" s="5">
        <v>657</v>
      </c>
      <c r="E475" s="9"/>
      <c r="F475" s="4"/>
      <c r="G475" s="50"/>
      <c r="H475" s="25"/>
      <c r="I475" s="4">
        <f t="shared" si="14"/>
        <v>657</v>
      </c>
      <c r="J475" s="53">
        <f t="shared" si="15"/>
        <v>3.43</v>
      </c>
    </row>
    <row r="476" spans="1:10" ht="15.75">
      <c r="A476" s="5" t="s">
        <v>829</v>
      </c>
      <c r="B476" s="5" t="s">
        <v>792</v>
      </c>
      <c r="C476" s="5" t="s">
        <v>387</v>
      </c>
      <c r="D476" s="5">
        <v>337</v>
      </c>
      <c r="E476" s="9"/>
      <c r="F476" s="4"/>
      <c r="G476" s="50">
        <v>302</v>
      </c>
      <c r="H476" s="25"/>
      <c r="I476" s="4">
        <f t="shared" si="14"/>
        <v>319.5</v>
      </c>
      <c r="J476" s="53">
        <f t="shared" si="15"/>
        <v>6.805</v>
      </c>
    </row>
    <row r="477" spans="1:10" ht="15.75">
      <c r="A477" s="5" t="s">
        <v>831</v>
      </c>
      <c r="B477" s="5" t="s">
        <v>1007</v>
      </c>
      <c r="C477" s="5" t="s">
        <v>1008</v>
      </c>
      <c r="D477" s="5">
        <v>74</v>
      </c>
      <c r="E477" s="10">
        <v>102</v>
      </c>
      <c r="F477" s="4">
        <v>74</v>
      </c>
      <c r="G477" s="50">
        <v>58</v>
      </c>
      <c r="H477" s="25"/>
      <c r="I477" s="4">
        <f t="shared" si="14"/>
        <v>77</v>
      </c>
      <c r="J477" s="53">
        <f t="shared" si="15"/>
        <v>9.23</v>
      </c>
    </row>
    <row r="478" spans="1:10" ht="15.75">
      <c r="A478" s="5" t="s">
        <v>840</v>
      </c>
      <c r="B478" s="5" t="s">
        <v>461</v>
      </c>
      <c r="C478" s="5" t="s">
        <v>125</v>
      </c>
      <c r="D478" s="5">
        <v>432</v>
      </c>
      <c r="E478" s="10"/>
      <c r="F478" s="4"/>
      <c r="G478" s="50"/>
      <c r="H478" s="25"/>
      <c r="I478" s="4">
        <f t="shared" si="14"/>
        <v>432</v>
      </c>
      <c r="J478" s="53">
        <f t="shared" si="15"/>
        <v>5.68</v>
      </c>
    </row>
    <row r="479" spans="1:10" ht="15.75">
      <c r="A479" s="5" t="s">
        <v>828</v>
      </c>
      <c r="B479" s="5" t="s">
        <v>858</v>
      </c>
      <c r="C479" s="5" t="s">
        <v>859</v>
      </c>
      <c r="D479" s="5">
        <v>4</v>
      </c>
      <c r="E479" s="9">
        <v>9</v>
      </c>
      <c r="F479" s="4">
        <v>4</v>
      </c>
      <c r="G479" s="50">
        <v>4</v>
      </c>
      <c r="H479" s="25"/>
      <c r="I479" s="4">
        <f t="shared" si="14"/>
        <v>5.25</v>
      </c>
      <c r="J479" s="53">
        <f t="shared" si="15"/>
        <v>9.9475</v>
      </c>
    </row>
    <row r="480" spans="1:10" ht="15.75">
      <c r="A480" s="5" t="s">
        <v>831</v>
      </c>
      <c r="B480" s="5" t="s">
        <v>970</v>
      </c>
      <c r="C480" s="5" t="s">
        <v>924</v>
      </c>
      <c r="D480" s="5">
        <v>522</v>
      </c>
      <c r="E480" s="9"/>
      <c r="F480" s="4"/>
      <c r="G480" s="50"/>
      <c r="H480" s="25"/>
      <c r="I480" s="4">
        <f t="shared" si="14"/>
        <v>522</v>
      </c>
      <c r="J480" s="53">
        <f t="shared" si="15"/>
        <v>4.78</v>
      </c>
    </row>
    <row r="481" spans="1:10" ht="15.75">
      <c r="A481" s="5" t="s">
        <v>830</v>
      </c>
      <c r="B481" s="5" t="s">
        <v>638</v>
      </c>
      <c r="C481" s="5" t="s">
        <v>924</v>
      </c>
      <c r="D481" s="5">
        <v>46</v>
      </c>
      <c r="E481" s="9">
        <v>46</v>
      </c>
      <c r="F481" s="4">
        <v>44</v>
      </c>
      <c r="G481" s="50">
        <v>43</v>
      </c>
      <c r="H481" s="25"/>
      <c r="I481" s="4">
        <f t="shared" si="14"/>
        <v>44.75</v>
      </c>
      <c r="J481" s="53">
        <f t="shared" si="15"/>
        <v>9.5525</v>
      </c>
    </row>
    <row r="482" spans="1:10" ht="15.75">
      <c r="A482" s="5" t="s">
        <v>833</v>
      </c>
      <c r="B482" s="5" t="s">
        <v>739</v>
      </c>
      <c r="C482" s="5" t="s">
        <v>924</v>
      </c>
      <c r="D482" s="5">
        <v>232</v>
      </c>
      <c r="E482" s="9">
        <v>194</v>
      </c>
      <c r="F482" s="4"/>
      <c r="G482" s="50">
        <v>155</v>
      </c>
      <c r="H482" s="25"/>
      <c r="I482" s="4">
        <f t="shared" si="14"/>
        <v>193.66666666666666</v>
      </c>
      <c r="J482" s="53">
        <f t="shared" si="15"/>
        <v>8.063333333333334</v>
      </c>
    </row>
    <row r="483" spans="1:10" ht="15.75">
      <c r="A483" s="5" t="s">
        <v>840</v>
      </c>
      <c r="B483" s="5" t="s">
        <v>653</v>
      </c>
      <c r="C483" s="5" t="s">
        <v>924</v>
      </c>
      <c r="D483" s="5">
        <v>93</v>
      </c>
      <c r="E483" s="8"/>
      <c r="F483" s="4">
        <v>120</v>
      </c>
      <c r="G483" s="50">
        <v>173</v>
      </c>
      <c r="H483" s="25"/>
      <c r="I483" s="4">
        <f t="shared" si="14"/>
        <v>128.66666666666666</v>
      </c>
      <c r="J483" s="53">
        <f t="shared" si="15"/>
        <v>8.713333333333333</v>
      </c>
    </row>
    <row r="484" spans="1:10" ht="15.75">
      <c r="A484" s="5" t="s">
        <v>829</v>
      </c>
      <c r="B484" s="5" t="s">
        <v>728</v>
      </c>
      <c r="C484" s="5" t="s">
        <v>924</v>
      </c>
      <c r="D484" s="5">
        <v>429</v>
      </c>
      <c r="E484" s="9">
        <v>143</v>
      </c>
      <c r="F484" s="4"/>
      <c r="G484" s="50"/>
      <c r="H484" s="25"/>
      <c r="I484" s="4">
        <f t="shared" si="14"/>
        <v>286</v>
      </c>
      <c r="J484" s="53">
        <f t="shared" si="15"/>
        <v>7.14</v>
      </c>
    </row>
    <row r="485" spans="1:10" ht="15.75">
      <c r="A485" s="5" t="s">
        <v>841</v>
      </c>
      <c r="B485" s="5" t="s">
        <v>521</v>
      </c>
      <c r="C485" s="5" t="s">
        <v>924</v>
      </c>
      <c r="D485" s="5">
        <v>568</v>
      </c>
      <c r="E485" s="10">
        <v>62</v>
      </c>
      <c r="F485" s="4"/>
      <c r="G485" s="50"/>
      <c r="H485" s="25"/>
      <c r="I485" s="4">
        <f t="shared" si="14"/>
        <v>315</v>
      </c>
      <c r="J485" s="53">
        <f t="shared" si="15"/>
        <v>6.85</v>
      </c>
    </row>
    <row r="486" spans="1:10" ht="15.75">
      <c r="A486" s="5" t="s">
        <v>841</v>
      </c>
      <c r="B486" s="5" t="s">
        <v>483</v>
      </c>
      <c r="C486" s="5" t="s">
        <v>924</v>
      </c>
      <c r="D486" s="5">
        <v>473</v>
      </c>
      <c r="E486" s="10"/>
      <c r="F486" s="4"/>
      <c r="G486" s="50"/>
      <c r="H486" s="25"/>
      <c r="I486" s="4">
        <f t="shared" si="14"/>
        <v>473</v>
      </c>
      <c r="J486" s="53">
        <f t="shared" si="15"/>
        <v>5.27</v>
      </c>
    </row>
    <row r="487" spans="1:10" ht="15.75">
      <c r="A487" s="5" t="s">
        <v>841</v>
      </c>
      <c r="B487" s="5" t="s">
        <v>940</v>
      </c>
      <c r="C487" s="5" t="s">
        <v>924</v>
      </c>
      <c r="D487" s="5">
        <v>57</v>
      </c>
      <c r="E487" s="10"/>
      <c r="F487" s="4">
        <v>61</v>
      </c>
      <c r="G487" s="50">
        <v>45</v>
      </c>
      <c r="H487" s="25"/>
      <c r="I487" s="4">
        <f t="shared" si="14"/>
        <v>54.333333333333336</v>
      </c>
      <c r="J487" s="53">
        <f t="shared" si="15"/>
        <v>9.456666666666667</v>
      </c>
    </row>
    <row r="488" spans="1:10" ht="15.75">
      <c r="A488" s="5" t="s">
        <v>833</v>
      </c>
      <c r="B488" s="5" t="s">
        <v>868</v>
      </c>
      <c r="C488" s="5" t="s">
        <v>869</v>
      </c>
      <c r="D488" s="5">
        <v>14</v>
      </c>
      <c r="E488" s="9">
        <v>15</v>
      </c>
      <c r="F488" s="4">
        <v>13</v>
      </c>
      <c r="G488" s="50">
        <v>14</v>
      </c>
      <c r="H488" s="25"/>
      <c r="I488" s="4">
        <f t="shared" si="14"/>
        <v>14</v>
      </c>
      <c r="J488" s="53">
        <f t="shared" si="15"/>
        <v>9.86</v>
      </c>
    </row>
    <row r="489" spans="1:10" ht="15.75">
      <c r="A489" s="5" t="s">
        <v>838</v>
      </c>
      <c r="B489" s="5" t="s">
        <v>693</v>
      </c>
      <c r="C489" s="5" t="s">
        <v>288</v>
      </c>
      <c r="D489" s="5">
        <v>159</v>
      </c>
      <c r="E489" s="9"/>
      <c r="F489" s="4">
        <v>80</v>
      </c>
      <c r="G489" s="50">
        <v>157</v>
      </c>
      <c r="H489" s="25"/>
      <c r="I489" s="4">
        <f t="shared" si="14"/>
        <v>132</v>
      </c>
      <c r="J489" s="53">
        <f t="shared" si="15"/>
        <v>8.68</v>
      </c>
    </row>
    <row r="490" spans="1:10" ht="15.75">
      <c r="A490" s="5" t="s">
        <v>307</v>
      </c>
      <c r="B490" s="5" t="s">
        <v>741</v>
      </c>
      <c r="C490" s="5" t="s">
        <v>340</v>
      </c>
      <c r="D490" s="5">
        <v>235</v>
      </c>
      <c r="E490" s="9"/>
      <c r="F490" s="4"/>
      <c r="G490" s="50">
        <v>321</v>
      </c>
      <c r="H490" s="25"/>
      <c r="I490" s="4">
        <f t="shared" si="14"/>
        <v>278</v>
      </c>
      <c r="J490" s="53">
        <f t="shared" si="15"/>
        <v>7.22</v>
      </c>
    </row>
    <row r="491" spans="1:10" ht="15.75">
      <c r="A491" s="5" t="s">
        <v>830</v>
      </c>
      <c r="B491" s="5" t="s">
        <v>765</v>
      </c>
      <c r="C491" s="5" t="s">
        <v>403</v>
      </c>
      <c r="D491" s="5">
        <v>325</v>
      </c>
      <c r="E491" s="9">
        <v>142</v>
      </c>
      <c r="F491" s="4"/>
      <c r="G491" s="50">
        <v>319</v>
      </c>
      <c r="H491" s="25"/>
      <c r="I491" s="4">
        <f t="shared" si="14"/>
        <v>262</v>
      </c>
      <c r="J491" s="53">
        <f t="shared" si="15"/>
        <v>7.38</v>
      </c>
    </row>
    <row r="492" spans="1:10" ht="15.75">
      <c r="A492" s="5" t="s">
        <v>1009</v>
      </c>
      <c r="B492" s="5" t="s">
        <v>912</v>
      </c>
      <c r="C492" s="5" t="s">
        <v>235</v>
      </c>
      <c r="D492" s="5">
        <v>594</v>
      </c>
      <c r="E492" s="9"/>
      <c r="F492" s="4"/>
      <c r="G492" s="50"/>
      <c r="H492" s="25"/>
      <c r="I492" s="4">
        <f t="shared" si="14"/>
        <v>594</v>
      </c>
      <c r="J492" s="53">
        <f t="shared" si="15"/>
        <v>4.06</v>
      </c>
    </row>
    <row r="493" spans="1:10" ht="15.75">
      <c r="A493" s="5" t="s">
        <v>832</v>
      </c>
      <c r="B493" s="5" t="s">
        <v>587</v>
      </c>
      <c r="C493" s="5" t="s">
        <v>55</v>
      </c>
      <c r="D493" s="5">
        <v>729</v>
      </c>
      <c r="E493" s="9"/>
      <c r="F493" s="4"/>
      <c r="G493" s="50"/>
      <c r="H493" s="25"/>
      <c r="I493" s="4">
        <f t="shared" si="14"/>
        <v>729</v>
      </c>
      <c r="J493" s="53">
        <f t="shared" si="15"/>
        <v>2.71</v>
      </c>
    </row>
    <row r="494" spans="1:10" ht="15.75">
      <c r="A494" s="5" t="s">
        <v>830</v>
      </c>
      <c r="B494" s="5" t="s">
        <v>736</v>
      </c>
      <c r="C494" s="5" t="s">
        <v>333</v>
      </c>
      <c r="D494" s="5">
        <v>224</v>
      </c>
      <c r="E494" s="10">
        <v>153</v>
      </c>
      <c r="F494" s="4">
        <v>149</v>
      </c>
      <c r="G494" s="50">
        <v>95</v>
      </c>
      <c r="H494" s="25"/>
      <c r="I494" s="4">
        <f t="shared" si="14"/>
        <v>155.25</v>
      </c>
      <c r="J494" s="53">
        <f t="shared" si="15"/>
        <v>8.4475</v>
      </c>
    </row>
    <row r="495" spans="1:10" ht="15.75">
      <c r="A495" s="5" t="s">
        <v>829</v>
      </c>
      <c r="B495" s="5" t="s">
        <v>933</v>
      </c>
      <c r="C495" s="5" t="s">
        <v>942</v>
      </c>
      <c r="D495" s="5">
        <v>89</v>
      </c>
      <c r="E495" s="9">
        <v>58</v>
      </c>
      <c r="F495" s="4">
        <v>108</v>
      </c>
      <c r="G495" s="50">
        <v>78</v>
      </c>
      <c r="H495" s="25"/>
      <c r="I495" s="4">
        <f t="shared" si="14"/>
        <v>83.25</v>
      </c>
      <c r="J495" s="53">
        <f t="shared" si="15"/>
        <v>9.1675</v>
      </c>
    </row>
    <row r="496" spans="1:10" ht="15.75">
      <c r="A496" s="5" t="s">
        <v>830</v>
      </c>
      <c r="B496" s="5" t="s">
        <v>524</v>
      </c>
      <c r="C496" s="5" t="s">
        <v>226</v>
      </c>
      <c r="D496" s="5">
        <v>581</v>
      </c>
      <c r="E496" s="9"/>
      <c r="F496" s="4"/>
      <c r="G496" s="50"/>
      <c r="H496" s="25"/>
      <c r="I496" s="4">
        <f t="shared" si="14"/>
        <v>581</v>
      </c>
      <c r="J496" s="53">
        <f t="shared" si="15"/>
        <v>4.19</v>
      </c>
    </row>
    <row r="497" spans="1:10" ht="15.75">
      <c r="A497" s="5" t="s">
        <v>828</v>
      </c>
      <c r="B497" s="5" t="s">
        <v>714</v>
      </c>
      <c r="C497" s="5" t="s">
        <v>314</v>
      </c>
      <c r="D497" s="5">
        <v>196</v>
      </c>
      <c r="E497" s="9"/>
      <c r="F497" s="4">
        <v>121</v>
      </c>
      <c r="G497" s="50">
        <v>282</v>
      </c>
      <c r="H497" s="25"/>
      <c r="I497" s="4">
        <f t="shared" si="14"/>
        <v>199.66666666666666</v>
      </c>
      <c r="J497" s="53">
        <f t="shared" si="15"/>
        <v>8.003333333333334</v>
      </c>
    </row>
    <row r="498" spans="1:10" ht="15.75">
      <c r="A498" s="5" t="s">
        <v>828</v>
      </c>
      <c r="B498" s="5" t="s">
        <v>460</v>
      </c>
      <c r="C498" s="5" t="s">
        <v>118</v>
      </c>
      <c r="D498" s="5">
        <v>421</v>
      </c>
      <c r="E498" s="9"/>
      <c r="F498" s="4"/>
      <c r="G498" s="50"/>
      <c r="H498" s="25"/>
      <c r="I498" s="4">
        <f t="shared" si="14"/>
        <v>421</v>
      </c>
      <c r="J498" s="53">
        <f t="shared" si="15"/>
        <v>5.79</v>
      </c>
    </row>
    <row r="499" spans="1:10" ht="15.75">
      <c r="A499" s="5" t="s">
        <v>838</v>
      </c>
      <c r="B499" s="5" t="s">
        <v>856</v>
      </c>
      <c r="C499" s="5" t="s">
        <v>105</v>
      </c>
      <c r="D499" s="5">
        <v>401</v>
      </c>
      <c r="E499" s="9"/>
      <c r="F499" s="4"/>
      <c r="G499" s="50"/>
      <c r="H499" s="25"/>
      <c r="I499" s="4">
        <f t="shared" si="14"/>
        <v>401</v>
      </c>
      <c r="J499" s="53">
        <f t="shared" si="15"/>
        <v>5.99</v>
      </c>
    </row>
    <row r="500" spans="1:10" ht="15.75">
      <c r="A500" s="5" t="s">
        <v>839</v>
      </c>
      <c r="B500" s="5" t="s">
        <v>826</v>
      </c>
      <c r="C500" s="5" t="s">
        <v>105</v>
      </c>
      <c r="D500" s="5">
        <v>620</v>
      </c>
      <c r="E500" s="9">
        <v>203</v>
      </c>
      <c r="F500" s="4"/>
      <c r="G500" s="50"/>
      <c r="H500" s="25"/>
      <c r="I500" s="4">
        <f t="shared" si="14"/>
        <v>411.5</v>
      </c>
      <c r="J500" s="53">
        <f t="shared" si="15"/>
        <v>5.885</v>
      </c>
    </row>
    <row r="501" spans="1:10" ht="15.75">
      <c r="A501" s="5" t="s">
        <v>838</v>
      </c>
      <c r="B501" s="5" t="s">
        <v>676</v>
      </c>
      <c r="C501" s="5" t="s">
        <v>116</v>
      </c>
      <c r="D501" s="5">
        <v>416</v>
      </c>
      <c r="E501" s="9"/>
      <c r="F501" s="4"/>
      <c r="G501" s="50"/>
      <c r="H501" s="25"/>
      <c r="I501" s="4">
        <f t="shared" si="14"/>
        <v>416</v>
      </c>
      <c r="J501" s="53">
        <f t="shared" si="15"/>
        <v>5.84</v>
      </c>
    </row>
    <row r="502" spans="1:10" ht="15.75">
      <c r="A502" s="5" t="s">
        <v>840</v>
      </c>
      <c r="B502" s="5" t="s">
        <v>852</v>
      </c>
      <c r="C502" s="5" t="s">
        <v>405</v>
      </c>
      <c r="D502" s="5">
        <v>327</v>
      </c>
      <c r="E502" s="9"/>
      <c r="F502" s="4"/>
      <c r="G502" s="50">
        <v>245</v>
      </c>
      <c r="H502" s="25"/>
      <c r="I502" s="4">
        <f t="shared" si="14"/>
        <v>286</v>
      </c>
      <c r="J502" s="53">
        <f t="shared" si="15"/>
        <v>7.14</v>
      </c>
    </row>
    <row r="503" spans="1:10" ht="12.75">
      <c r="A503" s="5" t="s">
        <v>840</v>
      </c>
      <c r="B503" s="5" t="s">
        <v>476</v>
      </c>
      <c r="C503" s="5" t="s">
        <v>142</v>
      </c>
      <c r="D503" s="5">
        <v>458</v>
      </c>
      <c r="E503" s="9"/>
      <c r="F503" s="4"/>
      <c r="G503" s="55"/>
      <c r="H503" s="25"/>
      <c r="I503" s="4">
        <f t="shared" si="14"/>
        <v>458</v>
      </c>
      <c r="J503" s="53">
        <f t="shared" si="15"/>
        <v>5.42</v>
      </c>
    </row>
    <row r="504" spans="1:10" ht="12.75">
      <c r="A504" s="5" t="s">
        <v>841</v>
      </c>
      <c r="B504" s="5" t="s">
        <v>812</v>
      </c>
      <c r="C504" s="5" t="s">
        <v>960</v>
      </c>
      <c r="D504" s="5">
        <v>365</v>
      </c>
      <c r="E504" s="9"/>
      <c r="F504" s="4"/>
      <c r="G504" s="55"/>
      <c r="H504" s="25"/>
      <c r="I504" s="4">
        <f t="shared" si="14"/>
        <v>365</v>
      </c>
      <c r="J504" s="53">
        <f t="shared" si="15"/>
        <v>6.35</v>
      </c>
    </row>
    <row r="505" spans="1:10" ht="15.75">
      <c r="A505" s="5" t="s">
        <v>838</v>
      </c>
      <c r="B505" s="5" t="s">
        <v>959</v>
      </c>
      <c r="C505" s="5" t="s">
        <v>960</v>
      </c>
      <c r="D505" s="5">
        <v>78</v>
      </c>
      <c r="E505" s="9">
        <v>69</v>
      </c>
      <c r="F505" s="4">
        <v>53</v>
      </c>
      <c r="G505" s="50">
        <v>71</v>
      </c>
      <c r="H505" s="25"/>
      <c r="I505" s="4">
        <f t="shared" si="14"/>
        <v>67.75</v>
      </c>
      <c r="J505" s="53">
        <f t="shared" si="15"/>
        <v>9.3225</v>
      </c>
    </row>
    <row r="506" spans="1:10" ht="15.75">
      <c r="A506" s="5" t="s">
        <v>841</v>
      </c>
      <c r="B506" s="5" t="s">
        <v>710</v>
      </c>
      <c r="C506" s="5" t="s">
        <v>960</v>
      </c>
      <c r="D506" s="5">
        <v>351</v>
      </c>
      <c r="E506" s="9"/>
      <c r="F506" s="4"/>
      <c r="G506" s="50"/>
      <c r="H506" s="25"/>
      <c r="I506" s="4">
        <f t="shared" si="14"/>
        <v>351</v>
      </c>
      <c r="J506" s="53">
        <f t="shared" si="15"/>
        <v>6.49</v>
      </c>
    </row>
    <row r="507" spans="1:10" ht="15.75">
      <c r="A507" s="5" t="s">
        <v>841</v>
      </c>
      <c r="B507" s="5" t="s">
        <v>690</v>
      </c>
      <c r="C507" s="5" t="s">
        <v>410</v>
      </c>
      <c r="D507" s="5">
        <v>334</v>
      </c>
      <c r="E507" s="9"/>
      <c r="F507" s="4"/>
      <c r="G507" s="50"/>
      <c r="H507" s="25"/>
      <c r="I507" s="4">
        <f t="shared" si="14"/>
        <v>334</v>
      </c>
      <c r="J507" s="53">
        <f t="shared" si="15"/>
        <v>6.66</v>
      </c>
    </row>
    <row r="508" spans="1:10" ht="15.75">
      <c r="A508" s="5" t="s">
        <v>831</v>
      </c>
      <c r="B508" s="5" t="s">
        <v>927</v>
      </c>
      <c r="C508" s="5" t="s">
        <v>16</v>
      </c>
      <c r="D508" s="5">
        <v>674</v>
      </c>
      <c r="E508" s="9"/>
      <c r="F508" s="4"/>
      <c r="G508" s="50"/>
      <c r="H508" s="25"/>
      <c r="I508" s="4">
        <f t="shared" si="14"/>
        <v>674</v>
      </c>
      <c r="J508" s="53">
        <f t="shared" si="15"/>
        <v>3.26</v>
      </c>
    </row>
    <row r="509" spans="1:10" ht="15.75">
      <c r="A509" s="5" t="s">
        <v>837</v>
      </c>
      <c r="B509" s="5" t="s">
        <v>726</v>
      </c>
      <c r="C509" s="5" t="s">
        <v>325</v>
      </c>
      <c r="D509" s="5">
        <v>211</v>
      </c>
      <c r="E509" s="9"/>
      <c r="F509" s="4"/>
      <c r="G509" s="50"/>
      <c r="H509" s="25"/>
      <c r="I509" s="4">
        <f t="shared" si="14"/>
        <v>211</v>
      </c>
      <c r="J509" s="53">
        <f t="shared" si="15"/>
        <v>7.89</v>
      </c>
    </row>
    <row r="510" spans="1:10" ht="15.75">
      <c r="A510" s="5" t="s">
        <v>828</v>
      </c>
      <c r="B510" s="5" t="s">
        <v>556</v>
      </c>
      <c r="C510" s="5" t="s">
        <v>7</v>
      </c>
      <c r="D510" s="5">
        <v>659</v>
      </c>
      <c r="E510" s="9"/>
      <c r="F510" s="4"/>
      <c r="G510" s="50"/>
      <c r="H510" s="25"/>
      <c r="I510" s="4">
        <f t="shared" si="14"/>
        <v>659</v>
      </c>
      <c r="J510" s="53">
        <f t="shared" si="15"/>
        <v>3.41</v>
      </c>
    </row>
    <row r="511" spans="1:10" ht="15.75">
      <c r="A511" s="5" t="s">
        <v>832</v>
      </c>
      <c r="B511" s="5" t="s">
        <v>727</v>
      </c>
      <c r="C511" s="5" t="s">
        <v>222</v>
      </c>
      <c r="D511" s="5">
        <v>575</v>
      </c>
      <c r="E511" s="9"/>
      <c r="F511" s="4"/>
      <c r="G511" s="50"/>
      <c r="H511" s="25"/>
      <c r="I511" s="4">
        <f t="shared" si="14"/>
        <v>575</v>
      </c>
      <c r="J511" s="53">
        <f t="shared" si="15"/>
        <v>4.25</v>
      </c>
    </row>
    <row r="512" spans="1:10" ht="15.75">
      <c r="A512" s="5" t="s">
        <v>829</v>
      </c>
      <c r="B512" s="5" t="s">
        <v>880</v>
      </c>
      <c r="C512" s="5" t="s">
        <v>881</v>
      </c>
      <c r="D512" s="5">
        <v>33</v>
      </c>
      <c r="E512" s="9">
        <v>23</v>
      </c>
      <c r="F512" s="4">
        <v>28</v>
      </c>
      <c r="G512" s="50">
        <v>21</v>
      </c>
      <c r="H512" s="25"/>
      <c r="I512" s="4">
        <f t="shared" si="14"/>
        <v>26.25</v>
      </c>
      <c r="J512" s="53">
        <f t="shared" si="15"/>
        <v>9.7375</v>
      </c>
    </row>
    <row r="513" spans="1:10" ht="15.75">
      <c r="A513" s="5" t="s">
        <v>838</v>
      </c>
      <c r="B513" s="5" t="s">
        <v>509</v>
      </c>
      <c r="C513" s="5" t="s">
        <v>197</v>
      </c>
      <c r="D513" s="5">
        <v>541</v>
      </c>
      <c r="E513" s="9"/>
      <c r="F513" s="4"/>
      <c r="G513" s="50"/>
      <c r="H513" s="25"/>
      <c r="I513" s="4">
        <f t="shared" si="14"/>
        <v>541</v>
      </c>
      <c r="J513" s="53">
        <f t="shared" si="15"/>
        <v>4.59</v>
      </c>
    </row>
    <row r="514" spans="1:10" ht="15.75">
      <c r="A514" s="5" t="s">
        <v>831</v>
      </c>
      <c r="B514" s="5" t="s">
        <v>856</v>
      </c>
      <c r="C514" s="5" t="s">
        <v>195</v>
      </c>
      <c r="D514" s="5">
        <v>539</v>
      </c>
      <c r="E514" s="9"/>
      <c r="F514" s="4"/>
      <c r="G514" s="50"/>
      <c r="H514" s="25"/>
      <c r="I514" s="4">
        <f t="shared" si="14"/>
        <v>539</v>
      </c>
      <c r="J514" s="53">
        <f t="shared" si="15"/>
        <v>4.61</v>
      </c>
    </row>
    <row r="515" spans="1:10" ht="15.75">
      <c r="A515" s="5" t="s">
        <v>832</v>
      </c>
      <c r="B515" s="5" t="s">
        <v>656</v>
      </c>
      <c r="C515" s="5" t="s">
        <v>68</v>
      </c>
      <c r="D515" s="5">
        <v>745</v>
      </c>
      <c r="E515" s="9"/>
      <c r="F515" s="4"/>
      <c r="G515" s="50"/>
      <c r="H515" s="25"/>
      <c r="I515" s="4">
        <f aca="true" t="shared" si="16" ref="I515:I578">AVERAGE(D515:H515)</f>
        <v>745</v>
      </c>
      <c r="J515" s="53">
        <f t="shared" si="15"/>
        <v>2.55</v>
      </c>
    </row>
    <row r="516" spans="1:10" ht="15.75">
      <c r="A516" s="5" t="s">
        <v>841</v>
      </c>
      <c r="B516" s="5" t="s">
        <v>1012</v>
      </c>
      <c r="C516" s="5" t="s">
        <v>400</v>
      </c>
      <c r="D516" s="5">
        <v>320</v>
      </c>
      <c r="E516" s="9"/>
      <c r="F516" s="4"/>
      <c r="G516" s="50">
        <v>187</v>
      </c>
      <c r="H516" s="25"/>
      <c r="I516" s="4">
        <f t="shared" si="16"/>
        <v>253.5</v>
      </c>
      <c r="J516" s="53">
        <f t="shared" si="15"/>
        <v>7.465</v>
      </c>
    </row>
    <row r="517" spans="1:10" ht="15.75">
      <c r="A517" s="5" t="s">
        <v>832</v>
      </c>
      <c r="B517" s="5" t="s">
        <v>807</v>
      </c>
      <c r="C517" s="5" t="s">
        <v>428</v>
      </c>
      <c r="D517" s="5">
        <v>359</v>
      </c>
      <c r="E517" s="9">
        <v>144</v>
      </c>
      <c r="F517" s="4"/>
      <c r="G517" s="50"/>
      <c r="H517" s="25"/>
      <c r="I517" s="4">
        <f t="shared" si="16"/>
        <v>251.5</v>
      </c>
      <c r="J517" s="53">
        <f t="shared" si="15"/>
        <v>7.485</v>
      </c>
    </row>
    <row r="518" spans="1:10" ht="15.75">
      <c r="A518" s="5" t="s">
        <v>829</v>
      </c>
      <c r="B518" s="5" t="s">
        <v>477</v>
      </c>
      <c r="C518" s="5" t="s">
        <v>143</v>
      </c>
      <c r="D518" s="5">
        <v>459</v>
      </c>
      <c r="E518" s="9"/>
      <c r="F518" s="4"/>
      <c r="G518" s="50"/>
      <c r="H518" s="25"/>
      <c r="I518" s="4">
        <f t="shared" si="16"/>
        <v>459</v>
      </c>
      <c r="J518" s="53">
        <f t="shared" si="15"/>
        <v>5.41</v>
      </c>
    </row>
    <row r="519" spans="1:10" ht="15.75">
      <c r="A519" s="5" t="s">
        <v>836</v>
      </c>
      <c r="B519" s="5" t="s">
        <v>756</v>
      </c>
      <c r="C519" s="5" t="s">
        <v>151</v>
      </c>
      <c r="D519" s="5">
        <v>468</v>
      </c>
      <c r="E519" s="9"/>
      <c r="F519" s="4"/>
      <c r="G519" s="50"/>
      <c r="H519" s="25"/>
      <c r="I519" s="4">
        <f t="shared" si="16"/>
        <v>468</v>
      </c>
      <c r="J519" s="53">
        <f aca="true" t="shared" si="17" ref="J519:J582">(1000-I519)/100</f>
        <v>5.32</v>
      </c>
    </row>
    <row r="520" spans="1:10" ht="15.75">
      <c r="A520" s="5" t="s">
        <v>840</v>
      </c>
      <c r="B520" s="5" t="s">
        <v>805</v>
      </c>
      <c r="C520" s="5" t="s">
        <v>424</v>
      </c>
      <c r="D520" s="5">
        <v>355</v>
      </c>
      <c r="E520" s="9"/>
      <c r="F520" s="4"/>
      <c r="G520" s="50"/>
      <c r="H520" s="25"/>
      <c r="I520" s="4">
        <f t="shared" si="16"/>
        <v>355</v>
      </c>
      <c r="J520" s="53">
        <f t="shared" si="17"/>
        <v>6.45</v>
      </c>
    </row>
    <row r="521" spans="1:10" ht="15.75">
      <c r="A521" s="5" t="s">
        <v>833</v>
      </c>
      <c r="B521" s="5" t="s">
        <v>888</v>
      </c>
      <c r="C521" s="5" t="s">
        <v>381</v>
      </c>
      <c r="D521" s="5">
        <v>294</v>
      </c>
      <c r="E521" s="9"/>
      <c r="F521" s="4"/>
      <c r="G521" s="50">
        <v>225</v>
      </c>
      <c r="H521" s="25"/>
      <c r="I521" s="4">
        <f t="shared" si="16"/>
        <v>259.5</v>
      </c>
      <c r="J521" s="53">
        <f t="shared" si="17"/>
        <v>7.405</v>
      </c>
    </row>
    <row r="522" spans="1:10" ht="15.75">
      <c r="A522" s="5" t="s">
        <v>829</v>
      </c>
      <c r="B522" s="5" t="s">
        <v>999</v>
      </c>
      <c r="C522" s="5" t="s">
        <v>622</v>
      </c>
      <c r="D522" s="5">
        <v>119</v>
      </c>
      <c r="E522" s="9"/>
      <c r="F522" s="4"/>
      <c r="G522" s="50">
        <v>108</v>
      </c>
      <c r="H522" s="25"/>
      <c r="I522" s="4">
        <f t="shared" si="16"/>
        <v>113.5</v>
      </c>
      <c r="J522" s="53">
        <f t="shared" si="17"/>
        <v>8.865</v>
      </c>
    </row>
    <row r="523" spans="1:10" ht="15.75">
      <c r="A523" s="5" t="s">
        <v>828</v>
      </c>
      <c r="B523" s="5" t="s">
        <v>848</v>
      </c>
      <c r="C523" s="5" t="s">
        <v>877</v>
      </c>
      <c r="D523" s="5">
        <v>11</v>
      </c>
      <c r="E523" s="9">
        <v>21</v>
      </c>
      <c r="F523" s="4">
        <v>23</v>
      </c>
      <c r="G523" s="50">
        <v>12</v>
      </c>
      <c r="H523" s="25"/>
      <c r="I523" s="4">
        <f t="shared" si="16"/>
        <v>16.75</v>
      </c>
      <c r="J523" s="53">
        <f t="shared" si="17"/>
        <v>9.8325</v>
      </c>
    </row>
    <row r="524" spans="1:10" ht="15.75">
      <c r="A524" s="5" t="s">
        <v>916</v>
      </c>
      <c r="B524" s="5" t="s">
        <v>808</v>
      </c>
      <c r="C524" s="5" t="s">
        <v>429</v>
      </c>
      <c r="D524" s="5">
        <v>360</v>
      </c>
      <c r="E524" s="9"/>
      <c r="F524" s="4"/>
      <c r="G524" s="50"/>
      <c r="H524" s="25"/>
      <c r="I524" s="4">
        <f t="shared" si="16"/>
        <v>360</v>
      </c>
      <c r="J524" s="53">
        <f t="shared" si="17"/>
        <v>6.4</v>
      </c>
    </row>
    <row r="525" spans="1:10" ht="15.75">
      <c r="A525" s="5" t="s">
        <v>916</v>
      </c>
      <c r="B525" s="5" t="s">
        <v>797</v>
      </c>
      <c r="C525" s="5" t="s">
        <v>417</v>
      </c>
      <c r="D525" s="5">
        <v>343</v>
      </c>
      <c r="E525" s="9"/>
      <c r="F525" s="4"/>
      <c r="G525" s="50"/>
      <c r="H525" s="25"/>
      <c r="I525" s="4">
        <f t="shared" si="16"/>
        <v>343</v>
      </c>
      <c r="J525" s="53">
        <f t="shared" si="17"/>
        <v>6.57</v>
      </c>
    </row>
    <row r="526" spans="1:10" ht="15.75">
      <c r="A526" s="5" t="s">
        <v>840</v>
      </c>
      <c r="B526" s="5" t="s">
        <v>850</v>
      </c>
      <c r="C526" s="5" t="s">
        <v>851</v>
      </c>
      <c r="D526" s="5">
        <v>7</v>
      </c>
      <c r="E526" s="10">
        <v>5</v>
      </c>
      <c r="F526" s="4">
        <v>6</v>
      </c>
      <c r="G526" s="50">
        <v>8</v>
      </c>
      <c r="H526" s="25"/>
      <c r="I526" s="4">
        <f t="shared" si="16"/>
        <v>6.5</v>
      </c>
      <c r="J526" s="53">
        <f t="shared" si="17"/>
        <v>9.935</v>
      </c>
    </row>
    <row r="527" spans="1:10" ht="15.75">
      <c r="A527" s="5" t="s">
        <v>833</v>
      </c>
      <c r="B527" s="5" t="s">
        <v>802</v>
      </c>
      <c r="C527" s="5" t="s">
        <v>186</v>
      </c>
      <c r="D527" s="5">
        <v>524</v>
      </c>
      <c r="E527" s="10"/>
      <c r="F527" s="4"/>
      <c r="G527" s="50"/>
      <c r="H527" s="25"/>
      <c r="I527" s="4">
        <f t="shared" si="16"/>
        <v>524</v>
      </c>
      <c r="J527" s="53">
        <f t="shared" si="17"/>
        <v>4.76</v>
      </c>
    </row>
    <row r="528" spans="1:10" ht="15.75">
      <c r="A528" s="5" t="s">
        <v>829</v>
      </c>
      <c r="B528" s="5" t="s">
        <v>984</v>
      </c>
      <c r="C528" s="5" t="s">
        <v>119</v>
      </c>
      <c r="D528" s="5">
        <v>424</v>
      </c>
      <c r="E528" s="10"/>
      <c r="F528" s="4"/>
      <c r="G528" s="50"/>
      <c r="H528" s="25"/>
      <c r="I528" s="4">
        <f t="shared" si="16"/>
        <v>424</v>
      </c>
      <c r="J528" s="53">
        <f t="shared" si="17"/>
        <v>5.76</v>
      </c>
    </row>
    <row r="529" spans="1:10" ht="15.75">
      <c r="A529" s="5" t="s">
        <v>830</v>
      </c>
      <c r="B529" s="5" t="s">
        <v>818</v>
      </c>
      <c r="C529" s="5" t="s">
        <v>442</v>
      </c>
      <c r="D529" s="5">
        <v>379</v>
      </c>
      <c r="E529" s="9">
        <v>145</v>
      </c>
      <c r="F529" s="4"/>
      <c r="G529" s="50"/>
      <c r="H529" s="25"/>
      <c r="I529" s="4">
        <f t="shared" si="16"/>
        <v>262</v>
      </c>
      <c r="J529" s="53">
        <f t="shared" si="17"/>
        <v>7.38</v>
      </c>
    </row>
    <row r="530" spans="1:10" ht="15.75">
      <c r="A530" s="5" t="s">
        <v>828</v>
      </c>
      <c r="B530" s="5" t="s">
        <v>656</v>
      </c>
      <c r="C530" s="5" t="s">
        <v>228</v>
      </c>
      <c r="D530" s="5">
        <v>584</v>
      </c>
      <c r="E530" s="9"/>
      <c r="F530" s="4"/>
      <c r="G530" s="50"/>
      <c r="H530" s="25"/>
      <c r="I530" s="4">
        <f t="shared" si="16"/>
        <v>584</v>
      </c>
      <c r="J530" s="53">
        <f t="shared" si="17"/>
        <v>4.16</v>
      </c>
    </row>
    <row r="531" spans="1:10" ht="15.75">
      <c r="A531" s="5" t="s">
        <v>830</v>
      </c>
      <c r="B531" s="5" t="s">
        <v>651</v>
      </c>
      <c r="C531" s="5" t="s">
        <v>605</v>
      </c>
      <c r="D531" s="5">
        <v>90</v>
      </c>
      <c r="E531" s="9"/>
      <c r="F531" s="4"/>
      <c r="G531" s="50">
        <v>120</v>
      </c>
      <c r="H531" s="25"/>
      <c r="I531" s="4">
        <f t="shared" si="16"/>
        <v>105</v>
      </c>
      <c r="J531" s="53">
        <f t="shared" si="17"/>
        <v>8.95</v>
      </c>
    </row>
    <row r="532" spans="1:10" ht="15.75">
      <c r="A532" s="5" t="s">
        <v>841</v>
      </c>
      <c r="B532" s="5" t="s">
        <v>927</v>
      </c>
      <c r="C532" s="5" t="s">
        <v>225</v>
      </c>
      <c r="D532" s="5">
        <v>578</v>
      </c>
      <c r="E532" s="9"/>
      <c r="F532" s="4"/>
      <c r="G532" s="50"/>
      <c r="H532" s="25"/>
      <c r="I532" s="4">
        <f t="shared" si="16"/>
        <v>578</v>
      </c>
      <c r="J532" s="53">
        <f t="shared" si="17"/>
        <v>4.22</v>
      </c>
    </row>
    <row r="533" spans="1:10" ht="15.75">
      <c r="A533" s="5" t="s">
        <v>836</v>
      </c>
      <c r="B533" s="5" t="s">
        <v>740</v>
      </c>
      <c r="C533" s="5" t="s">
        <v>339</v>
      </c>
      <c r="D533" s="5">
        <v>234</v>
      </c>
      <c r="E533" s="9">
        <v>166</v>
      </c>
      <c r="F533" s="4"/>
      <c r="G533" s="50">
        <v>296</v>
      </c>
      <c r="H533" s="25"/>
      <c r="I533" s="4">
        <f t="shared" si="16"/>
        <v>232</v>
      </c>
      <c r="J533" s="53">
        <f t="shared" si="17"/>
        <v>7.68</v>
      </c>
    </row>
    <row r="534" spans="1:10" ht="15.75">
      <c r="A534" s="5" t="s">
        <v>832</v>
      </c>
      <c r="B534" s="5" t="s">
        <v>755</v>
      </c>
      <c r="C534" s="5" t="s">
        <v>351</v>
      </c>
      <c r="D534" s="5">
        <v>252</v>
      </c>
      <c r="E534" s="9"/>
      <c r="F534" s="4"/>
      <c r="G534" s="50">
        <v>265</v>
      </c>
      <c r="H534" s="25"/>
      <c r="I534" s="4">
        <f t="shared" si="16"/>
        <v>258.5</v>
      </c>
      <c r="J534" s="53">
        <f t="shared" si="17"/>
        <v>7.415</v>
      </c>
    </row>
    <row r="535" spans="1:10" ht="15.75">
      <c r="A535" s="5" t="s">
        <v>830</v>
      </c>
      <c r="B535" s="5" t="s">
        <v>765</v>
      </c>
      <c r="C535" s="5" t="s">
        <v>351</v>
      </c>
      <c r="D535" s="5">
        <v>443</v>
      </c>
      <c r="E535" s="9"/>
      <c r="F535" s="4"/>
      <c r="G535" s="50">
        <v>339</v>
      </c>
      <c r="H535" s="25"/>
      <c r="I535" s="4">
        <f t="shared" si="16"/>
        <v>391</v>
      </c>
      <c r="J535" s="53">
        <f t="shared" si="17"/>
        <v>6.09</v>
      </c>
    </row>
    <row r="536" spans="1:10" ht="15.75">
      <c r="A536" s="5" t="s">
        <v>916</v>
      </c>
      <c r="B536" s="5" t="s">
        <v>677</v>
      </c>
      <c r="C536" s="5" t="s">
        <v>635</v>
      </c>
      <c r="D536" s="5">
        <v>233</v>
      </c>
      <c r="E536" s="9">
        <v>155</v>
      </c>
      <c r="F536" s="4"/>
      <c r="G536" s="50">
        <v>220</v>
      </c>
      <c r="H536" s="25"/>
      <c r="I536" s="4">
        <f t="shared" si="16"/>
        <v>202.66666666666666</v>
      </c>
      <c r="J536" s="53">
        <f t="shared" si="17"/>
        <v>7.973333333333334</v>
      </c>
    </row>
    <row r="537" spans="1:10" ht="15.75">
      <c r="A537" s="5" t="s">
        <v>836</v>
      </c>
      <c r="B537" s="5" t="s">
        <v>676</v>
      </c>
      <c r="C537" s="5" t="s">
        <v>635</v>
      </c>
      <c r="D537" s="5"/>
      <c r="E537" s="9">
        <v>183</v>
      </c>
      <c r="F537" s="4"/>
      <c r="G537" s="50">
        <v>170</v>
      </c>
      <c r="H537" s="25"/>
      <c r="I537" s="4">
        <f t="shared" si="16"/>
        <v>176.5</v>
      </c>
      <c r="J537" s="53">
        <f t="shared" si="17"/>
        <v>8.235</v>
      </c>
    </row>
    <row r="538" spans="1:10" ht="15.75">
      <c r="A538" s="5" t="s">
        <v>828</v>
      </c>
      <c r="B538" s="5" t="s">
        <v>691</v>
      </c>
      <c r="C538" s="5" t="s">
        <v>286</v>
      </c>
      <c r="D538" s="5">
        <v>157</v>
      </c>
      <c r="E538" s="10">
        <v>124</v>
      </c>
      <c r="F538" s="4">
        <v>98</v>
      </c>
      <c r="G538" s="50">
        <v>132</v>
      </c>
      <c r="H538" s="25"/>
      <c r="I538" s="4">
        <f t="shared" si="16"/>
        <v>127.75</v>
      </c>
      <c r="J538" s="53">
        <f t="shared" si="17"/>
        <v>8.7225</v>
      </c>
    </row>
    <row r="539" spans="1:10" ht="15.75">
      <c r="A539" s="5" t="s">
        <v>830</v>
      </c>
      <c r="B539" s="5" t="s">
        <v>898</v>
      </c>
      <c r="C539" s="5" t="s">
        <v>433</v>
      </c>
      <c r="D539" s="5">
        <v>366</v>
      </c>
      <c r="E539" s="10"/>
      <c r="F539" s="4"/>
      <c r="G539" s="50"/>
      <c r="H539" s="25"/>
      <c r="I539" s="4">
        <f t="shared" si="16"/>
        <v>366</v>
      </c>
      <c r="J539" s="53">
        <f t="shared" si="17"/>
        <v>6.34</v>
      </c>
    </row>
    <row r="540" spans="1:10" ht="15.75">
      <c r="A540" s="5" t="s">
        <v>838</v>
      </c>
      <c r="B540" s="5" t="s">
        <v>732</v>
      </c>
      <c r="C540" s="5" t="s">
        <v>330</v>
      </c>
      <c r="D540" s="5">
        <v>220</v>
      </c>
      <c r="E540" s="10">
        <v>130</v>
      </c>
      <c r="F540" s="4"/>
      <c r="G540" s="50">
        <v>180</v>
      </c>
      <c r="H540" s="25"/>
      <c r="I540" s="4">
        <f t="shared" si="16"/>
        <v>176.66666666666666</v>
      </c>
      <c r="J540" s="53">
        <f t="shared" si="17"/>
        <v>8.233333333333334</v>
      </c>
    </row>
    <row r="541" spans="1:10" ht="15.75">
      <c r="A541" s="5" t="s">
        <v>829</v>
      </c>
      <c r="B541" s="5" t="s">
        <v>907</v>
      </c>
      <c r="C541" s="5" t="s">
        <v>300</v>
      </c>
      <c r="D541" s="5">
        <v>176</v>
      </c>
      <c r="E541" s="10"/>
      <c r="F541" s="4"/>
      <c r="G541" s="50">
        <v>171</v>
      </c>
      <c r="H541" s="25"/>
      <c r="I541" s="4">
        <f t="shared" si="16"/>
        <v>173.5</v>
      </c>
      <c r="J541" s="53">
        <f t="shared" si="17"/>
        <v>8.265</v>
      </c>
    </row>
    <row r="542" spans="1:10" ht="15.75">
      <c r="A542" s="5" t="s">
        <v>841</v>
      </c>
      <c r="B542" s="5" t="s">
        <v>999</v>
      </c>
      <c r="C542" s="5" t="s">
        <v>24</v>
      </c>
      <c r="D542" s="5">
        <v>683</v>
      </c>
      <c r="E542" s="10"/>
      <c r="F542" s="4"/>
      <c r="G542" s="50"/>
      <c r="H542" s="25"/>
      <c r="I542" s="4">
        <f t="shared" si="16"/>
        <v>683</v>
      </c>
      <c r="J542" s="53">
        <f t="shared" si="17"/>
        <v>3.17</v>
      </c>
    </row>
    <row r="543" spans="1:10" ht="15.75">
      <c r="A543" s="5" t="s">
        <v>836</v>
      </c>
      <c r="B543" s="5" t="s">
        <v>947</v>
      </c>
      <c r="C543" s="5" t="s">
        <v>184</v>
      </c>
      <c r="D543" s="5">
        <v>521</v>
      </c>
      <c r="E543" s="10"/>
      <c r="F543" s="4"/>
      <c r="G543" s="50">
        <v>331</v>
      </c>
      <c r="H543" s="25"/>
      <c r="I543" s="4">
        <f t="shared" si="16"/>
        <v>426</v>
      </c>
      <c r="J543" s="53">
        <f t="shared" si="17"/>
        <v>5.74</v>
      </c>
    </row>
    <row r="544" spans="1:10" ht="15.75">
      <c r="A544" s="5" t="s">
        <v>840</v>
      </c>
      <c r="B544" s="5" t="s">
        <v>984</v>
      </c>
      <c r="C544" s="5" t="s">
        <v>205</v>
      </c>
      <c r="D544" s="5">
        <v>552</v>
      </c>
      <c r="E544" s="10"/>
      <c r="F544" s="4"/>
      <c r="G544" s="50">
        <v>314</v>
      </c>
      <c r="H544" s="25"/>
      <c r="I544" s="4">
        <f t="shared" si="16"/>
        <v>433</v>
      </c>
      <c r="J544" s="53">
        <f t="shared" si="17"/>
        <v>5.67</v>
      </c>
    </row>
    <row r="545" spans="1:10" ht="15.75">
      <c r="A545" s="5" t="s">
        <v>828</v>
      </c>
      <c r="B545" s="5" t="s">
        <v>856</v>
      </c>
      <c r="C545" s="5" t="s">
        <v>394</v>
      </c>
      <c r="D545" s="5">
        <v>312</v>
      </c>
      <c r="E545" s="10"/>
      <c r="F545" s="4"/>
      <c r="G545" s="50"/>
      <c r="H545" s="25"/>
      <c r="I545" s="4">
        <f t="shared" si="16"/>
        <v>312</v>
      </c>
      <c r="J545" s="53">
        <f t="shared" si="17"/>
        <v>6.88</v>
      </c>
    </row>
    <row r="546" spans="1:10" ht="25.5">
      <c r="A546" s="5" t="s">
        <v>840</v>
      </c>
      <c r="B546" s="5" t="s">
        <v>871</v>
      </c>
      <c r="C546" s="5" t="s">
        <v>359</v>
      </c>
      <c r="D546" s="5">
        <v>264</v>
      </c>
      <c r="E546" s="10"/>
      <c r="F546" s="4"/>
      <c r="G546" s="50"/>
      <c r="H546" s="25"/>
      <c r="I546" s="4">
        <f t="shared" si="16"/>
        <v>264</v>
      </c>
      <c r="J546" s="53">
        <f t="shared" si="17"/>
        <v>7.36</v>
      </c>
    </row>
    <row r="547" spans="1:10" ht="15.75">
      <c r="A547" s="5" t="s">
        <v>833</v>
      </c>
      <c r="B547" s="5" t="s">
        <v>952</v>
      </c>
      <c r="C547" s="5" t="s">
        <v>953</v>
      </c>
      <c r="D547" s="5">
        <v>107</v>
      </c>
      <c r="E547" s="9">
        <v>65</v>
      </c>
      <c r="F547" s="4">
        <v>109</v>
      </c>
      <c r="G547" s="50">
        <v>146</v>
      </c>
      <c r="H547" s="25"/>
      <c r="I547" s="4">
        <f t="shared" si="16"/>
        <v>106.75</v>
      </c>
      <c r="J547" s="53">
        <f t="shared" si="17"/>
        <v>8.9325</v>
      </c>
    </row>
    <row r="548" spans="1:10" ht="15.75">
      <c r="A548" s="5" t="s">
        <v>841</v>
      </c>
      <c r="B548" s="5" t="s">
        <v>727</v>
      </c>
      <c r="C548" s="5" t="s">
        <v>326</v>
      </c>
      <c r="D548" s="5">
        <v>212</v>
      </c>
      <c r="E548" s="10">
        <v>107</v>
      </c>
      <c r="F548" s="4">
        <v>119</v>
      </c>
      <c r="G548" s="50">
        <v>87</v>
      </c>
      <c r="H548" s="25"/>
      <c r="I548" s="4">
        <f t="shared" si="16"/>
        <v>131.25</v>
      </c>
      <c r="J548" s="53">
        <f t="shared" si="17"/>
        <v>8.6875</v>
      </c>
    </row>
    <row r="549" spans="1:10" ht="15.75">
      <c r="A549" s="5" t="s">
        <v>307</v>
      </c>
      <c r="B549" s="5" t="s">
        <v>843</v>
      </c>
      <c r="C549" s="5" t="s">
        <v>447</v>
      </c>
      <c r="D549" s="5">
        <v>386</v>
      </c>
      <c r="E549" s="10"/>
      <c r="F549" s="4"/>
      <c r="G549" s="50"/>
      <c r="H549" s="25"/>
      <c r="I549" s="4">
        <f t="shared" si="16"/>
        <v>386</v>
      </c>
      <c r="J549" s="53">
        <f t="shared" si="17"/>
        <v>6.14</v>
      </c>
    </row>
    <row r="550" spans="1:10" ht="15.75">
      <c r="A550" s="5" t="s">
        <v>829</v>
      </c>
      <c r="B550" s="5" t="s">
        <v>470</v>
      </c>
      <c r="C550" s="5" t="s">
        <v>137</v>
      </c>
      <c r="D550" s="5">
        <v>451</v>
      </c>
      <c r="E550" s="10"/>
      <c r="F550" s="4"/>
      <c r="G550" s="50"/>
      <c r="H550" s="25"/>
      <c r="I550" s="4">
        <f t="shared" si="16"/>
        <v>451</v>
      </c>
      <c r="J550" s="53">
        <f t="shared" si="17"/>
        <v>5.49</v>
      </c>
    </row>
    <row r="551" spans="1:10" ht="15.75">
      <c r="A551" s="5" t="s">
        <v>916</v>
      </c>
      <c r="B551" s="5" t="s">
        <v>852</v>
      </c>
      <c r="C551" s="5" t="s">
        <v>206</v>
      </c>
      <c r="D551" s="5">
        <v>554</v>
      </c>
      <c r="E551" s="10"/>
      <c r="F551" s="4"/>
      <c r="G551" s="50"/>
      <c r="H551" s="25"/>
      <c r="I551" s="4">
        <f t="shared" si="16"/>
        <v>554</v>
      </c>
      <c r="J551" s="53">
        <f t="shared" si="17"/>
        <v>4.46</v>
      </c>
    </row>
    <row r="552" spans="1:10" ht="15.75">
      <c r="A552" s="5" t="s">
        <v>829</v>
      </c>
      <c r="B552" s="5" t="s">
        <v>921</v>
      </c>
      <c r="C552" s="5" t="s">
        <v>252</v>
      </c>
      <c r="D552" s="5">
        <v>618</v>
      </c>
      <c r="E552" s="10"/>
      <c r="F552" s="4"/>
      <c r="G552" s="50"/>
      <c r="H552" s="25"/>
      <c r="I552" s="4">
        <f t="shared" si="16"/>
        <v>618</v>
      </c>
      <c r="J552" s="53">
        <f t="shared" si="17"/>
        <v>3.82</v>
      </c>
    </row>
    <row r="553" spans="1:10" ht="15.75">
      <c r="A553" s="5" t="s">
        <v>838</v>
      </c>
      <c r="B553" s="5" t="s">
        <v>856</v>
      </c>
      <c r="C553" s="5" t="s">
        <v>857</v>
      </c>
      <c r="D553" s="5">
        <v>30</v>
      </c>
      <c r="E553" s="9">
        <v>8</v>
      </c>
      <c r="F553" s="4">
        <v>14</v>
      </c>
      <c r="G553" s="50">
        <v>26</v>
      </c>
      <c r="H553" s="25"/>
      <c r="I553" s="4">
        <f t="shared" si="16"/>
        <v>19.5</v>
      </c>
      <c r="J553" s="53">
        <f t="shared" si="17"/>
        <v>9.805</v>
      </c>
    </row>
    <row r="554" spans="1:10" ht="15.75">
      <c r="A554" s="5" t="s">
        <v>832</v>
      </c>
      <c r="B554" s="5" t="s">
        <v>806</v>
      </c>
      <c r="C554" s="5" t="s">
        <v>426</v>
      </c>
      <c r="D554" s="5">
        <v>357</v>
      </c>
      <c r="E554" s="9"/>
      <c r="F554" s="4"/>
      <c r="G554" s="50"/>
      <c r="H554" s="25"/>
      <c r="I554" s="4">
        <f t="shared" si="16"/>
        <v>357</v>
      </c>
      <c r="J554" s="53">
        <f t="shared" si="17"/>
        <v>6.43</v>
      </c>
    </row>
    <row r="555" spans="1:10" ht="15.75">
      <c r="A555" s="5" t="s">
        <v>832</v>
      </c>
      <c r="B555" s="5" t="s">
        <v>845</v>
      </c>
      <c r="C555" s="5" t="s">
        <v>983</v>
      </c>
      <c r="D555" s="5">
        <v>121</v>
      </c>
      <c r="E555" s="9">
        <v>84</v>
      </c>
      <c r="F555" s="4">
        <v>106</v>
      </c>
      <c r="G555" s="50">
        <v>166</v>
      </c>
      <c r="H555" s="25"/>
      <c r="I555" s="4">
        <f t="shared" si="16"/>
        <v>119.25</v>
      </c>
      <c r="J555" s="53">
        <f t="shared" si="17"/>
        <v>8.8075</v>
      </c>
    </row>
    <row r="556" spans="1:10" ht="15.75">
      <c r="A556" s="5" t="s">
        <v>838</v>
      </c>
      <c r="B556" s="5" t="s">
        <v>676</v>
      </c>
      <c r="C556" s="5" t="s">
        <v>983</v>
      </c>
      <c r="D556" s="5">
        <v>194</v>
      </c>
      <c r="E556" s="9">
        <v>105</v>
      </c>
      <c r="F556" s="4">
        <v>130</v>
      </c>
      <c r="G556" s="50">
        <v>209</v>
      </c>
      <c r="H556" s="25"/>
      <c r="I556" s="4">
        <f t="shared" si="16"/>
        <v>159.5</v>
      </c>
      <c r="J556" s="53">
        <f t="shared" si="17"/>
        <v>8.405</v>
      </c>
    </row>
    <row r="557" spans="1:10" ht="15.75">
      <c r="A557" s="5" t="s">
        <v>840</v>
      </c>
      <c r="B557" s="5" t="s">
        <v>810</v>
      </c>
      <c r="C557" s="5" t="s">
        <v>431</v>
      </c>
      <c r="D557" s="5">
        <v>363</v>
      </c>
      <c r="E557" s="9"/>
      <c r="F557" s="4"/>
      <c r="G557" s="50"/>
      <c r="H557" s="25"/>
      <c r="I557" s="4">
        <f t="shared" si="16"/>
        <v>363</v>
      </c>
      <c r="J557" s="53">
        <f t="shared" si="17"/>
        <v>6.37</v>
      </c>
    </row>
    <row r="558" spans="1:10" ht="15.75">
      <c r="A558" s="5" t="s">
        <v>836</v>
      </c>
      <c r="B558" s="5" t="s">
        <v>888</v>
      </c>
      <c r="C558" s="5" t="s">
        <v>155</v>
      </c>
      <c r="D558" s="5">
        <v>475</v>
      </c>
      <c r="E558" s="9"/>
      <c r="F558" s="4"/>
      <c r="G558" s="50">
        <v>335</v>
      </c>
      <c r="H558" s="25"/>
      <c r="I558" s="4">
        <f t="shared" si="16"/>
        <v>405</v>
      </c>
      <c r="J558" s="53">
        <f t="shared" si="17"/>
        <v>5.95</v>
      </c>
    </row>
    <row r="559" spans="1:10" ht="15.75">
      <c r="A559" s="5" t="s">
        <v>838</v>
      </c>
      <c r="B559" s="5" t="s">
        <v>591</v>
      </c>
      <c r="C559" s="5" t="s">
        <v>64</v>
      </c>
      <c r="D559" s="5">
        <v>740</v>
      </c>
      <c r="E559" s="9"/>
      <c r="F559" s="4"/>
      <c r="G559" s="50"/>
      <c r="H559" s="25"/>
      <c r="I559" s="4">
        <f t="shared" si="16"/>
        <v>740</v>
      </c>
      <c r="J559" s="53">
        <f t="shared" si="17"/>
        <v>2.6</v>
      </c>
    </row>
    <row r="560" spans="1:10" ht="15.75">
      <c r="A560" s="5" t="s">
        <v>840</v>
      </c>
      <c r="B560" s="5" t="s">
        <v>1001</v>
      </c>
      <c r="C560" s="5" t="s">
        <v>310</v>
      </c>
      <c r="D560" s="5">
        <v>189</v>
      </c>
      <c r="E560" s="9">
        <v>160</v>
      </c>
      <c r="F560" s="4"/>
      <c r="G560" s="50">
        <v>324</v>
      </c>
      <c r="H560" s="25"/>
      <c r="I560" s="4">
        <f t="shared" si="16"/>
        <v>224.33333333333334</v>
      </c>
      <c r="J560" s="53">
        <f t="shared" si="17"/>
        <v>7.756666666666666</v>
      </c>
    </row>
    <row r="561" spans="1:10" ht="15.75">
      <c r="A561" s="5" t="s">
        <v>830</v>
      </c>
      <c r="B561" s="5" t="s">
        <v>747</v>
      </c>
      <c r="C561" s="5" t="s">
        <v>347</v>
      </c>
      <c r="D561" s="5">
        <v>243</v>
      </c>
      <c r="E561" s="9"/>
      <c r="F561" s="4"/>
      <c r="G561" s="50">
        <v>249</v>
      </c>
      <c r="H561" s="25"/>
      <c r="I561" s="4">
        <f t="shared" si="16"/>
        <v>246</v>
      </c>
      <c r="J561" s="53">
        <f t="shared" si="17"/>
        <v>7.54</v>
      </c>
    </row>
    <row r="562" spans="1:10" ht="15.75">
      <c r="A562" s="5" t="s">
        <v>839</v>
      </c>
      <c r="B562" s="5" t="s">
        <v>888</v>
      </c>
      <c r="C562" s="5" t="s">
        <v>40</v>
      </c>
      <c r="D562" s="5">
        <v>709</v>
      </c>
      <c r="E562" s="9"/>
      <c r="F562" s="4"/>
      <c r="G562" s="50"/>
      <c r="H562" s="25"/>
      <c r="I562" s="4">
        <f t="shared" si="16"/>
        <v>709</v>
      </c>
      <c r="J562" s="53">
        <f t="shared" si="17"/>
        <v>2.91</v>
      </c>
    </row>
    <row r="563" spans="1:10" ht="15.75">
      <c r="A563" s="5" t="s">
        <v>832</v>
      </c>
      <c r="B563" s="5" t="s">
        <v>1012</v>
      </c>
      <c r="C563" s="5" t="s">
        <v>14</v>
      </c>
      <c r="D563" s="5">
        <v>672</v>
      </c>
      <c r="E563" s="9"/>
      <c r="F563" s="4"/>
      <c r="G563" s="50"/>
      <c r="H563" s="25"/>
      <c r="I563" s="4">
        <f t="shared" si="16"/>
        <v>672</v>
      </c>
      <c r="J563" s="53">
        <f t="shared" si="17"/>
        <v>3.28</v>
      </c>
    </row>
    <row r="564" spans="1:10" ht="15.75">
      <c r="A564" s="5" t="s">
        <v>829</v>
      </c>
      <c r="B564" s="5" t="s">
        <v>799</v>
      </c>
      <c r="C564" s="5" t="s">
        <v>110</v>
      </c>
      <c r="D564" s="5">
        <v>408</v>
      </c>
      <c r="E564" s="9"/>
      <c r="F564" s="4"/>
      <c r="G564" s="50"/>
      <c r="H564" s="25"/>
      <c r="I564" s="4">
        <f t="shared" si="16"/>
        <v>408</v>
      </c>
      <c r="J564" s="53">
        <f t="shared" si="17"/>
        <v>5.92</v>
      </c>
    </row>
    <row r="565" spans="1:10" ht="15.75">
      <c r="A565" s="5" t="s">
        <v>831</v>
      </c>
      <c r="B565" s="5" t="s">
        <v>455</v>
      </c>
      <c r="C565" s="5" t="s">
        <v>112</v>
      </c>
      <c r="D565" s="5">
        <v>410</v>
      </c>
      <c r="E565" s="9">
        <v>138</v>
      </c>
      <c r="F565" s="4">
        <v>134</v>
      </c>
      <c r="G565" s="50"/>
      <c r="H565" s="25"/>
      <c r="I565" s="4">
        <f t="shared" si="16"/>
        <v>227.33333333333334</v>
      </c>
      <c r="J565" s="53">
        <f t="shared" si="17"/>
        <v>7.726666666666667</v>
      </c>
    </row>
    <row r="566" spans="1:10" ht="15.75">
      <c r="A566" s="5" t="s">
        <v>838</v>
      </c>
      <c r="B566" s="5" t="s">
        <v>765</v>
      </c>
      <c r="C566" s="5" t="s">
        <v>367</v>
      </c>
      <c r="D566" s="5">
        <v>272</v>
      </c>
      <c r="E566" s="9">
        <v>148</v>
      </c>
      <c r="F566" s="4"/>
      <c r="G566" s="50">
        <v>116</v>
      </c>
      <c r="H566" s="25"/>
      <c r="I566" s="4">
        <f t="shared" si="16"/>
        <v>178.66666666666666</v>
      </c>
      <c r="J566" s="53">
        <f t="shared" si="17"/>
        <v>8.213333333333333</v>
      </c>
    </row>
    <row r="567" spans="1:10" ht="15.75">
      <c r="A567" s="5" t="s">
        <v>841</v>
      </c>
      <c r="B567" s="5" t="s">
        <v>698</v>
      </c>
      <c r="C567" s="5" t="s">
        <v>293</v>
      </c>
      <c r="D567" s="5">
        <v>165</v>
      </c>
      <c r="E567" s="9">
        <v>206</v>
      </c>
      <c r="F567" s="4"/>
      <c r="G567" s="50">
        <v>333</v>
      </c>
      <c r="H567" s="25"/>
      <c r="I567" s="4">
        <f t="shared" si="16"/>
        <v>234.66666666666666</v>
      </c>
      <c r="J567" s="53">
        <f t="shared" si="17"/>
        <v>7.653333333333333</v>
      </c>
    </row>
    <row r="568" spans="1:10" ht="15.75">
      <c r="A568" s="5" t="s">
        <v>838</v>
      </c>
      <c r="B568" s="5" t="s">
        <v>668</v>
      </c>
      <c r="C568" s="5" t="s">
        <v>703</v>
      </c>
      <c r="D568" s="5">
        <v>125</v>
      </c>
      <c r="E568" s="9"/>
      <c r="F568" s="4">
        <v>133</v>
      </c>
      <c r="G568" s="50">
        <v>150</v>
      </c>
      <c r="H568" s="25"/>
      <c r="I568" s="4">
        <f t="shared" si="16"/>
        <v>136</v>
      </c>
      <c r="J568" s="53">
        <f t="shared" si="17"/>
        <v>8.64</v>
      </c>
    </row>
    <row r="569" spans="1:10" ht="15.75">
      <c r="A569" s="5" t="s">
        <v>832</v>
      </c>
      <c r="B569" s="5" t="s">
        <v>850</v>
      </c>
      <c r="C569" s="5" t="s">
        <v>32</v>
      </c>
      <c r="D569" s="5">
        <v>695</v>
      </c>
      <c r="E569" s="9"/>
      <c r="F569" s="4"/>
      <c r="G569" s="50"/>
      <c r="H569" s="25"/>
      <c r="I569" s="4">
        <f t="shared" si="16"/>
        <v>695</v>
      </c>
      <c r="J569" s="53">
        <f t="shared" si="17"/>
        <v>3.05</v>
      </c>
    </row>
    <row r="570" spans="1:10" ht="15.75">
      <c r="A570" s="5" t="s">
        <v>831</v>
      </c>
      <c r="B570" s="5" t="s">
        <v>854</v>
      </c>
      <c r="C570" s="5" t="s">
        <v>855</v>
      </c>
      <c r="D570" s="5">
        <v>8</v>
      </c>
      <c r="E570" s="9">
        <v>7</v>
      </c>
      <c r="F570" s="4">
        <v>5</v>
      </c>
      <c r="G570" s="50">
        <v>7</v>
      </c>
      <c r="H570" s="25"/>
      <c r="I570" s="4">
        <f t="shared" si="16"/>
        <v>6.75</v>
      </c>
      <c r="J570" s="53">
        <f t="shared" si="17"/>
        <v>9.9325</v>
      </c>
    </row>
    <row r="571" spans="1:10" ht="15.75">
      <c r="A571" s="5" t="s">
        <v>828</v>
      </c>
      <c r="B571" s="5" t="s">
        <v>870</v>
      </c>
      <c r="C571" s="5" t="s">
        <v>188</v>
      </c>
      <c r="D571" s="5">
        <v>545</v>
      </c>
      <c r="E571" s="9"/>
      <c r="F571" s="4"/>
      <c r="G571" s="50"/>
      <c r="H571" s="25"/>
      <c r="I571" s="4">
        <f t="shared" si="16"/>
        <v>545</v>
      </c>
      <c r="J571" s="53">
        <f t="shared" si="17"/>
        <v>4.55</v>
      </c>
    </row>
    <row r="572" spans="1:10" ht="15.75">
      <c r="A572" s="5" t="s">
        <v>916</v>
      </c>
      <c r="B572" s="5" t="s">
        <v>503</v>
      </c>
      <c r="C572" s="5" t="s">
        <v>188</v>
      </c>
      <c r="D572" s="5">
        <v>529</v>
      </c>
      <c r="E572" s="9"/>
      <c r="F572" s="4"/>
      <c r="G572" s="50"/>
      <c r="H572" s="25"/>
      <c r="I572" s="4">
        <f t="shared" si="16"/>
        <v>529</v>
      </c>
      <c r="J572" s="53">
        <f t="shared" si="17"/>
        <v>4.71</v>
      </c>
    </row>
    <row r="573" spans="1:10" ht="15.75">
      <c r="A573" s="5" t="s">
        <v>828</v>
      </c>
      <c r="B573" s="5" t="s">
        <v>469</v>
      </c>
      <c r="C573" s="5" t="s">
        <v>133</v>
      </c>
      <c r="D573" s="5">
        <v>447</v>
      </c>
      <c r="E573" s="9"/>
      <c r="F573" s="4"/>
      <c r="G573" s="50"/>
      <c r="H573" s="25"/>
      <c r="I573" s="4">
        <f t="shared" si="16"/>
        <v>447</v>
      </c>
      <c r="J573" s="53">
        <f t="shared" si="17"/>
        <v>5.53</v>
      </c>
    </row>
    <row r="574" spans="1:10" ht="15.75">
      <c r="A574" s="5" t="s">
        <v>830</v>
      </c>
      <c r="B574" s="5" t="s">
        <v>848</v>
      </c>
      <c r="C574" s="5" t="s">
        <v>88</v>
      </c>
      <c r="D574" s="5">
        <v>323</v>
      </c>
      <c r="E574" s="9"/>
      <c r="F574" s="4"/>
      <c r="G574" s="50">
        <v>298</v>
      </c>
      <c r="H574" s="25"/>
      <c r="I574" s="4">
        <f t="shared" si="16"/>
        <v>310.5</v>
      </c>
      <c r="J574" s="53">
        <f t="shared" si="17"/>
        <v>6.895</v>
      </c>
    </row>
    <row r="575" spans="1:10" ht="15.75">
      <c r="A575" s="5" t="s">
        <v>838</v>
      </c>
      <c r="B575" s="5" t="s">
        <v>536</v>
      </c>
      <c r="C575" s="5" t="s">
        <v>254</v>
      </c>
      <c r="D575" s="5">
        <v>622</v>
      </c>
      <c r="E575" s="9"/>
      <c r="F575" s="4"/>
      <c r="G575" s="50"/>
      <c r="H575" s="25"/>
      <c r="I575" s="4">
        <f t="shared" si="16"/>
        <v>622</v>
      </c>
      <c r="J575" s="53">
        <f t="shared" si="17"/>
        <v>3.78</v>
      </c>
    </row>
    <row r="576" spans="1:10" ht="15.75">
      <c r="A576" s="5" t="s">
        <v>841</v>
      </c>
      <c r="B576" s="5" t="s">
        <v>677</v>
      </c>
      <c r="C576" s="5" t="s">
        <v>412</v>
      </c>
      <c r="D576" s="5">
        <v>336</v>
      </c>
      <c r="E576" s="9"/>
      <c r="F576" s="4"/>
      <c r="G576" s="50"/>
      <c r="H576" s="25"/>
      <c r="I576" s="4">
        <f t="shared" si="16"/>
        <v>336</v>
      </c>
      <c r="J576" s="53">
        <f t="shared" si="17"/>
        <v>6.64</v>
      </c>
    </row>
    <row r="577" spans="1:10" ht="15.75">
      <c r="A577" s="5" t="s">
        <v>829</v>
      </c>
      <c r="B577" s="5" t="s">
        <v>848</v>
      </c>
      <c r="C577" s="5" t="s">
        <v>327</v>
      </c>
      <c r="D577" s="5">
        <v>614</v>
      </c>
      <c r="E577" s="9"/>
      <c r="F577" s="4"/>
      <c r="G577" s="50"/>
      <c r="H577" s="25"/>
      <c r="I577" s="4">
        <f t="shared" si="16"/>
        <v>614</v>
      </c>
      <c r="J577" s="53">
        <f t="shared" si="17"/>
        <v>3.86</v>
      </c>
    </row>
    <row r="578" spans="1:10" ht="15.75">
      <c r="A578" s="5" t="s">
        <v>832</v>
      </c>
      <c r="B578" s="5" t="s">
        <v>728</v>
      </c>
      <c r="C578" s="5" t="s">
        <v>327</v>
      </c>
      <c r="D578" s="5">
        <v>213</v>
      </c>
      <c r="E578" s="9">
        <v>176</v>
      </c>
      <c r="F578" s="4"/>
      <c r="G578" s="50">
        <v>182</v>
      </c>
      <c r="H578" s="25"/>
      <c r="I578" s="4">
        <f t="shared" si="16"/>
        <v>190.33333333333334</v>
      </c>
      <c r="J578" s="53">
        <f t="shared" si="17"/>
        <v>8.096666666666666</v>
      </c>
    </row>
    <row r="579" spans="1:10" ht="15.75">
      <c r="A579" s="5" t="s">
        <v>828</v>
      </c>
      <c r="B579" s="5" t="s">
        <v>822</v>
      </c>
      <c r="C579" s="5" t="s">
        <v>327</v>
      </c>
      <c r="D579" s="5">
        <v>391</v>
      </c>
      <c r="E579" s="9"/>
      <c r="F579" s="4"/>
      <c r="G579" s="50"/>
      <c r="H579" s="25"/>
      <c r="I579" s="4">
        <f aca="true" t="shared" si="18" ref="I579:I642">AVERAGE(D579:H579)</f>
        <v>391</v>
      </c>
      <c r="J579" s="53">
        <f t="shared" si="17"/>
        <v>6.09</v>
      </c>
    </row>
    <row r="580" spans="1:10" ht="15.75">
      <c r="A580" s="5" t="s">
        <v>836</v>
      </c>
      <c r="B580" s="5" t="s">
        <v>927</v>
      </c>
      <c r="C580" s="5" t="s">
        <v>395</v>
      </c>
      <c r="D580" s="5">
        <v>313</v>
      </c>
      <c r="E580" s="9"/>
      <c r="F580" s="4"/>
      <c r="G580" s="50">
        <v>148</v>
      </c>
      <c r="H580" s="25"/>
      <c r="I580" s="4">
        <f t="shared" si="18"/>
        <v>230.5</v>
      </c>
      <c r="J580" s="53">
        <f t="shared" si="17"/>
        <v>7.695</v>
      </c>
    </row>
    <row r="581" spans="1:10" ht="15.75">
      <c r="A581" s="5" t="s">
        <v>837</v>
      </c>
      <c r="B581" s="5" t="s">
        <v>759</v>
      </c>
      <c r="C581" s="5" t="s">
        <v>997</v>
      </c>
      <c r="D581" s="5">
        <v>263</v>
      </c>
      <c r="E581" s="9"/>
      <c r="F581" s="4"/>
      <c r="G581" s="50">
        <v>323</v>
      </c>
      <c r="H581" s="25"/>
      <c r="I581" s="4">
        <f t="shared" si="18"/>
        <v>293</v>
      </c>
      <c r="J581" s="53">
        <f t="shared" si="17"/>
        <v>7.07</v>
      </c>
    </row>
    <row r="582" spans="1:10" ht="15.75">
      <c r="A582" s="5" t="s">
        <v>828</v>
      </c>
      <c r="B582" s="5" t="s">
        <v>996</v>
      </c>
      <c r="C582" s="5" t="s">
        <v>997</v>
      </c>
      <c r="D582" s="5">
        <v>216</v>
      </c>
      <c r="E582" s="9">
        <v>93</v>
      </c>
      <c r="F582" s="4"/>
      <c r="G582" s="50">
        <v>286</v>
      </c>
      <c r="H582" s="25"/>
      <c r="I582" s="4">
        <f t="shared" si="18"/>
        <v>198.33333333333334</v>
      </c>
      <c r="J582" s="53">
        <f t="shared" si="17"/>
        <v>8.016666666666666</v>
      </c>
    </row>
    <row r="583" spans="1:10" ht="15.75">
      <c r="A583" s="5" t="s">
        <v>830</v>
      </c>
      <c r="B583" s="5" t="s">
        <v>571</v>
      </c>
      <c r="C583" s="5" t="s">
        <v>1010</v>
      </c>
      <c r="D583" s="5">
        <v>712</v>
      </c>
      <c r="E583" s="9"/>
      <c r="F583" s="4"/>
      <c r="G583" s="50"/>
      <c r="H583" s="25"/>
      <c r="I583" s="4">
        <f t="shared" si="18"/>
        <v>712</v>
      </c>
      <c r="J583" s="53">
        <f aca="true" t="shared" si="19" ref="J583:J646">(1000-I583)/100</f>
        <v>2.88</v>
      </c>
    </row>
    <row r="584" spans="1:10" ht="15.75">
      <c r="A584" s="5" t="s">
        <v>831</v>
      </c>
      <c r="B584" s="5" t="s">
        <v>773</v>
      </c>
      <c r="C584" s="5" t="s">
        <v>668</v>
      </c>
      <c r="D584" s="5">
        <v>290</v>
      </c>
      <c r="E584" s="9">
        <v>101</v>
      </c>
      <c r="F584" s="4"/>
      <c r="G584" s="50">
        <v>197</v>
      </c>
      <c r="H584" s="25"/>
      <c r="I584" s="4">
        <f t="shared" si="18"/>
        <v>196</v>
      </c>
      <c r="J584" s="53">
        <f t="shared" si="19"/>
        <v>8.04</v>
      </c>
    </row>
    <row r="585" spans="1:10" ht="15.75">
      <c r="A585" s="5" t="s">
        <v>307</v>
      </c>
      <c r="B585" s="5" t="s">
        <v>784</v>
      </c>
      <c r="C585" s="5" t="s">
        <v>409</v>
      </c>
      <c r="D585" s="5">
        <v>333</v>
      </c>
      <c r="E585" s="9"/>
      <c r="F585" s="4"/>
      <c r="G585" s="50"/>
      <c r="H585" s="25"/>
      <c r="I585" s="4">
        <f t="shared" si="18"/>
        <v>333</v>
      </c>
      <c r="J585" s="53">
        <f t="shared" si="19"/>
        <v>6.67</v>
      </c>
    </row>
    <row r="586" spans="1:10" ht="15.75">
      <c r="A586" s="5" t="s">
        <v>829</v>
      </c>
      <c r="B586" s="5" t="s">
        <v>656</v>
      </c>
      <c r="C586" s="5" t="s">
        <v>1011</v>
      </c>
      <c r="D586" s="5">
        <v>420</v>
      </c>
      <c r="E586" s="9"/>
      <c r="F586" s="4"/>
      <c r="G586" s="50"/>
      <c r="H586" s="25"/>
      <c r="I586" s="4">
        <f t="shared" si="18"/>
        <v>420</v>
      </c>
      <c r="J586" s="53">
        <f t="shared" si="19"/>
        <v>5.8</v>
      </c>
    </row>
    <row r="587" spans="1:10" ht="15.75">
      <c r="A587" s="5" t="s">
        <v>829</v>
      </c>
      <c r="B587" s="5" t="s">
        <v>775</v>
      </c>
      <c r="C587" s="5" t="s">
        <v>385</v>
      </c>
      <c r="D587" s="5">
        <v>300</v>
      </c>
      <c r="E587" s="9"/>
      <c r="F587" s="4"/>
      <c r="G587" s="50"/>
      <c r="H587" s="25"/>
      <c r="I587" s="4">
        <f t="shared" si="18"/>
        <v>300</v>
      </c>
      <c r="J587" s="53">
        <f t="shared" si="19"/>
        <v>7</v>
      </c>
    </row>
    <row r="588" spans="1:10" ht="15.75">
      <c r="A588" s="5" t="s">
        <v>832</v>
      </c>
      <c r="B588" s="5" t="s">
        <v>74</v>
      </c>
      <c r="C588" s="5" t="s">
        <v>77</v>
      </c>
      <c r="D588" s="5"/>
      <c r="E588" s="9">
        <v>223</v>
      </c>
      <c r="F588" s="4"/>
      <c r="G588" s="50"/>
      <c r="H588" s="25"/>
      <c r="I588" s="4">
        <f t="shared" si="18"/>
        <v>223</v>
      </c>
      <c r="J588" s="53">
        <f t="shared" si="19"/>
        <v>7.77</v>
      </c>
    </row>
    <row r="589" spans="1:10" ht="15.75">
      <c r="A589" s="5" t="s">
        <v>833</v>
      </c>
      <c r="B589" s="5" t="s">
        <v>993</v>
      </c>
      <c r="C589" s="5" t="s">
        <v>994</v>
      </c>
      <c r="D589" s="5">
        <v>102</v>
      </c>
      <c r="E589" s="9">
        <v>91</v>
      </c>
      <c r="F589" s="4">
        <v>125</v>
      </c>
      <c r="G589" s="50">
        <v>72</v>
      </c>
      <c r="H589" s="25"/>
      <c r="I589" s="4">
        <f t="shared" si="18"/>
        <v>97.5</v>
      </c>
      <c r="J589" s="53">
        <f t="shared" si="19"/>
        <v>9.025</v>
      </c>
    </row>
    <row r="590" spans="1:10" ht="15.75">
      <c r="A590" s="5" t="s">
        <v>832</v>
      </c>
      <c r="B590" s="5" t="s">
        <v>927</v>
      </c>
      <c r="C590" s="5" t="s">
        <v>203</v>
      </c>
      <c r="D590" s="5">
        <v>550</v>
      </c>
      <c r="E590" s="9">
        <v>208</v>
      </c>
      <c r="F590" s="4"/>
      <c r="G590" s="50"/>
      <c r="H590" s="25"/>
      <c r="I590" s="4">
        <f t="shared" si="18"/>
        <v>379</v>
      </c>
      <c r="J590" s="53">
        <f t="shared" si="19"/>
        <v>6.21</v>
      </c>
    </row>
    <row r="591" spans="1:10" ht="15.75">
      <c r="A591" s="5" t="s">
        <v>840</v>
      </c>
      <c r="B591" s="5" t="s">
        <v>459</v>
      </c>
      <c r="C591" s="5" t="s">
        <v>920</v>
      </c>
      <c r="D591" s="5">
        <v>418</v>
      </c>
      <c r="E591" s="9">
        <v>152</v>
      </c>
      <c r="F591" s="4"/>
      <c r="G591" s="50"/>
      <c r="H591" s="25"/>
      <c r="I591" s="4">
        <f t="shared" si="18"/>
        <v>285</v>
      </c>
      <c r="J591" s="53">
        <f t="shared" si="19"/>
        <v>7.15</v>
      </c>
    </row>
    <row r="592" spans="1:10" ht="15.75">
      <c r="A592" s="5" t="s">
        <v>829</v>
      </c>
      <c r="B592" s="5" t="s">
        <v>856</v>
      </c>
      <c r="C592" s="5" t="s">
        <v>920</v>
      </c>
      <c r="D592" s="5">
        <v>640</v>
      </c>
      <c r="E592" s="9"/>
      <c r="F592" s="4"/>
      <c r="G592" s="50"/>
      <c r="H592" s="25"/>
      <c r="I592" s="4">
        <f t="shared" si="18"/>
        <v>640</v>
      </c>
      <c r="J592" s="53">
        <f t="shared" si="19"/>
        <v>3.6</v>
      </c>
    </row>
    <row r="593" spans="1:10" ht="15.75">
      <c r="A593" s="5" t="s">
        <v>830</v>
      </c>
      <c r="B593" s="5" t="s">
        <v>680</v>
      </c>
      <c r="C593" s="5" t="s">
        <v>920</v>
      </c>
      <c r="D593" s="5">
        <v>731</v>
      </c>
      <c r="E593" s="9"/>
      <c r="F593" s="4"/>
      <c r="G593" s="50"/>
      <c r="H593" s="25"/>
      <c r="I593" s="4">
        <f t="shared" si="18"/>
        <v>731</v>
      </c>
      <c r="J593" s="53">
        <f t="shared" si="19"/>
        <v>2.69</v>
      </c>
    </row>
    <row r="594" spans="1:10" ht="15.75">
      <c r="A594" s="5" t="s">
        <v>916</v>
      </c>
      <c r="B594" s="5" t="s">
        <v>919</v>
      </c>
      <c r="C594" s="5" t="s">
        <v>920</v>
      </c>
      <c r="D594" s="5">
        <v>53</v>
      </c>
      <c r="E594" s="10">
        <v>44</v>
      </c>
      <c r="F594" s="4">
        <v>76</v>
      </c>
      <c r="G594" s="50">
        <v>50</v>
      </c>
      <c r="H594" s="25"/>
      <c r="I594" s="4">
        <f t="shared" si="18"/>
        <v>55.75</v>
      </c>
      <c r="J594" s="53">
        <f t="shared" si="19"/>
        <v>9.4425</v>
      </c>
    </row>
    <row r="595" spans="1:10" ht="15.75">
      <c r="A595" s="5" t="s">
        <v>832</v>
      </c>
      <c r="B595" s="5" t="s">
        <v>702</v>
      </c>
      <c r="C595" s="5" t="s">
        <v>920</v>
      </c>
      <c r="D595" s="5">
        <v>175</v>
      </c>
      <c r="E595" s="9">
        <v>218</v>
      </c>
      <c r="F595" s="4"/>
      <c r="G595" s="50"/>
      <c r="H595" s="25"/>
      <c r="I595" s="4">
        <f t="shared" si="18"/>
        <v>196.5</v>
      </c>
      <c r="J595" s="53">
        <f t="shared" si="19"/>
        <v>8.035</v>
      </c>
    </row>
    <row r="596" spans="1:10" ht="15.75">
      <c r="A596" s="5" t="s">
        <v>829</v>
      </c>
      <c r="B596" s="5" t="s">
        <v>850</v>
      </c>
      <c r="C596" s="5" t="s">
        <v>896</v>
      </c>
      <c r="D596" s="5">
        <v>38</v>
      </c>
      <c r="E596" s="9">
        <v>31</v>
      </c>
      <c r="F596" s="4">
        <v>72</v>
      </c>
      <c r="G596" s="50">
        <v>47</v>
      </c>
      <c r="H596" s="25"/>
      <c r="I596" s="4">
        <f t="shared" si="18"/>
        <v>47</v>
      </c>
      <c r="J596" s="53">
        <f t="shared" si="19"/>
        <v>9.53</v>
      </c>
    </row>
    <row r="597" spans="1:10" ht="15.75">
      <c r="A597" s="5" t="s">
        <v>833</v>
      </c>
      <c r="B597" s="5" t="s">
        <v>485</v>
      </c>
      <c r="C597" s="5" t="s">
        <v>162</v>
      </c>
      <c r="D597" s="5">
        <v>483</v>
      </c>
      <c r="E597" s="9"/>
      <c r="F597" s="4"/>
      <c r="G597" s="50"/>
      <c r="H597" s="25"/>
      <c r="I597" s="4">
        <f t="shared" si="18"/>
        <v>483</v>
      </c>
      <c r="J597" s="53">
        <f t="shared" si="19"/>
        <v>5.17</v>
      </c>
    </row>
    <row r="598" spans="1:10" ht="15.75">
      <c r="A598" s="5" t="s">
        <v>828</v>
      </c>
      <c r="B598" s="5" t="s">
        <v>456</v>
      </c>
      <c r="C598" s="5" t="s">
        <v>528</v>
      </c>
      <c r="D598" s="5">
        <v>412</v>
      </c>
      <c r="E598" s="9"/>
      <c r="F598" s="4"/>
      <c r="G598" s="50"/>
      <c r="H598" s="25"/>
      <c r="I598" s="4">
        <f t="shared" si="18"/>
        <v>412</v>
      </c>
      <c r="J598" s="53">
        <f t="shared" si="19"/>
        <v>5.88</v>
      </c>
    </row>
    <row r="599" spans="1:10" ht="15.75">
      <c r="A599" s="5" t="s">
        <v>841</v>
      </c>
      <c r="B599" s="5" t="s">
        <v>986</v>
      </c>
      <c r="C599" s="5" t="s">
        <v>54</v>
      </c>
      <c r="D599" s="5">
        <v>728</v>
      </c>
      <c r="E599" s="9"/>
      <c r="F599" s="4"/>
      <c r="G599" s="50"/>
      <c r="H599" s="25"/>
      <c r="I599" s="4">
        <f t="shared" si="18"/>
        <v>728</v>
      </c>
      <c r="J599" s="53">
        <f t="shared" si="19"/>
        <v>2.72</v>
      </c>
    </row>
    <row r="600" spans="1:10" ht="15.75">
      <c r="A600" s="5" t="s">
        <v>842</v>
      </c>
      <c r="B600" s="5" t="s">
        <v>565</v>
      </c>
      <c r="C600" s="5" t="s">
        <v>19</v>
      </c>
      <c r="D600" s="5">
        <v>678</v>
      </c>
      <c r="E600" s="9"/>
      <c r="F600" s="4"/>
      <c r="G600" s="50"/>
      <c r="H600" s="25"/>
      <c r="I600" s="4">
        <f t="shared" si="18"/>
        <v>678</v>
      </c>
      <c r="J600" s="53">
        <f t="shared" si="19"/>
        <v>3.22</v>
      </c>
    </row>
    <row r="601" spans="1:10" ht="15.75">
      <c r="A601" s="5" t="s">
        <v>841</v>
      </c>
      <c r="B601" s="5" t="s">
        <v>898</v>
      </c>
      <c r="C601" s="5" t="s">
        <v>274</v>
      </c>
      <c r="D601" s="5">
        <v>652</v>
      </c>
      <c r="E601" s="9"/>
      <c r="F601" s="4"/>
      <c r="G601" s="50"/>
      <c r="H601" s="25"/>
      <c r="I601" s="4">
        <f t="shared" si="18"/>
        <v>652</v>
      </c>
      <c r="J601" s="53">
        <f t="shared" si="19"/>
        <v>3.48</v>
      </c>
    </row>
    <row r="602" spans="1:10" ht="15.75">
      <c r="A602" s="5" t="s">
        <v>836</v>
      </c>
      <c r="B602" s="5" t="s">
        <v>725</v>
      </c>
      <c r="C602" s="5" t="s">
        <v>781</v>
      </c>
      <c r="D602" s="5">
        <v>563</v>
      </c>
      <c r="E602" s="9"/>
      <c r="F602" s="4"/>
      <c r="G602" s="50"/>
      <c r="H602" s="25"/>
      <c r="I602" s="4">
        <f t="shared" si="18"/>
        <v>563</v>
      </c>
      <c r="J602" s="53">
        <f t="shared" si="19"/>
        <v>4.37</v>
      </c>
    </row>
    <row r="603" spans="1:10" ht="15.75">
      <c r="A603" s="5" t="s">
        <v>828</v>
      </c>
      <c r="B603" s="5" t="s">
        <v>582</v>
      </c>
      <c r="C603" s="5" t="s">
        <v>60</v>
      </c>
      <c r="D603" s="5">
        <v>735</v>
      </c>
      <c r="E603" s="9"/>
      <c r="F603" s="4"/>
      <c r="G603" s="50"/>
      <c r="H603" s="25"/>
      <c r="I603" s="4">
        <f t="shared" si="18"/>
        <v>735</v>
      </c>
      <c r="J603" s="53">
        <f t="shared" si="19"/>
        <v>2.65</v>
      </c>
    </row>
    <row r="604" spans="1:10" ht="15.75">
      <c r="A604" s="5" t="s">
        <v>828</v>
      </c>
      <c r="B604" s="5" t="s">
        <v>984</v>
      </c>
      <c r="C604" s="5" t="s">
        <v>765</v>
      </c>
      <c r="D604" s="5">
        <v>526</v>
      </c>
      <c r="E604" s="9"/>
      <c r="F604" s="4"/>
      <c r="G604" s="50"/>
      <c r="H604" s="25"/>
      <c r="I604" s="4">
        <f t="shared" si="18"/>
        <v>526</v>
      </c>
      <c r="J604" s="53">
        <f t="shared" si="19"/>
        <v>4.74</v>
      </c>
    </row>
    <row r="605" spans="1:10" ht="15.75">
      <c r="A605" s="5" t="s">
        <v>842</v>
      </c>
      <c r="B605" s="5" t="s">
        <v>672</v>
      </c>
      <c r="C605" s="5" t="s">
        <v>628</v>
      </c>
      <c r="D605" s="5">
        <v>130</v>
      </c>
      <c r="E605" s="9"/>
      <c r="F605" s="4"/>
      <c r="G605" s="50">
        <v>212</v>
      </c>
      <c r="H605" s="25"/>
      <c r="I605" s="4">
        <f t="shared" si="18"/>
        <v>171</v>
      </c>
      <c r="J605" s="53">
        <f t="shared" si="19"/>
        <v>8.29</v>
      </c>
    </row>
    <row r="606" spans="1:10" ht="15.75">
      <c r="A606" s="5" t="s">
        <v>832</v>
      </c>
      <c r="B606" s="5" t="s">
        <v>780</v>
      </c>
      <c r="C606" s="5" t="s">
        <v>113</v>
      </c>
      <c r="D606" s="5">
        <v>411</v>
      </c>
      <c r="E606" s="9"/>
      <c r="F606" s="4"/>
      <c r="G606" s="50"/>
      <c r="H606" s="25"/>
      <c r="I606" s="4">
        <f t="shared" si="18"/>
        <v>411</v>
      </c>
      <c r="J606" s="53">
        <f t="shared" si="19"/>
        <v>5.89</v>
      </c>
    </row>
    <row r="607" spans="1:10" ht="15.75">
      <c r="A607" s="5" t="s">
        <v>836</v>
      </c>
      <c r="B607" s="5" t="s">
        <v>898</v>
      </c>
      <c r="C607" s="5" t="s">
        <v>899</v>
      </c>
      <c r="D607" s="5">
        <v>6</v>
      </c>
      <c r="E607" s="9">
        <v>33</v>
      </c>
      <c r="F607" s="4">
        <v>9</v>
      </c>
      <c r="G607" s="50">
        <v>5</v>
      </c>
      <c r="H607" s="25"/>
      <c r="I607" s="4">
        <f t="shared" si="18"/>
        <v>13.25</v>
      </c>
      <c r="J607" s="53">
        <f t="shared" si="19"/>
        <v>9.8675</v>
      </c>
    </row>
    <row r="608" spans="1:10" ht="15.75">
      <c r="A608" s="5" t="s">
        <v>837</v>
      </c>
      <c r="B608" s="5" t="s">
        <v>474</v>
      </c>
      <c r="C608" s="5" t="s">
        <v>47</v>
      </c>
      <c r="D608" s="5">
        <v>719</v>
      </c>
      <c r="E608" s="9"/>
      <c r="F608" s="4"/>
      <c r="G608" s="50"/>
      <c r="H608" s="25"/>
      <c r="I608" s="4">
        <f t="shared" si="18"/>
        <v>719</v>
      </c>
      <c r="J608" s="53">
        <f t="shared" si="19"/>
        <v>2.81</v>
      </c>
    </row>
    <row r="609" spans="1:10" ht="15.75">
      <c r="A609" s="5" t="s">
        <v>841</v>
      </c>
      <c r="B609" s="5" t="s">
        <v>770</v>
      </c>
      <c r="C609" s="5" t="s">
        <v>374</v>
      </c>
      <c r="D609" s="5">
        <v>283</v>
      </c>
      <c r="E609" s="9"/>
      <c r="F609" s="4"/>
      <c r="G609" s="50">
        <v>175</v>
      </c>
      <c r="H609" s="25"/>
      <c r="I609" s="4">
        <f t="shared" si="18"/>
        <v>229</v>
      </c>
      <c r="J609" s="53">
        <f t="shared" si="19"/>
        <v>7.71</v>
      </c>
    </row>
    <row r="610" spans="1:10" ht="15.75">
      <c r="A610" s="5" t="s">
        <v>830</v>
      </c>
      <c r="B610" s="5" t="s">
        <v>458</v>
      </c>
      <c r="C610" s="5" t="s">
        <v>117</v>
      </c>
      <c r="D610" s="5">
        <v>417</v>
      </c>
      <c r="E610" s="9"/>
      <c r="F610" s="4"/>
      <c r="G610" s="50">
        <v>340</v>
      </c>
      <c r="H610" s="25"/>
      <c r="I610" s="4">
        <f t="shared" si="18"/>
        <v>378.5</v>
      </c>
      <c r="J610" s="53">
        <f t="shared" si="19"/>
        <v>6.215</v>
      </c>
    </row>
    <row r="611" spans="1:10" ht="15.75">
      <c r="A611" s="5" t="s">
        <v>829</v>
      </c>
      <c r="B611" s="5" t="s">
        <v>486</v>
      </c>
      <c r="C611" s="5" t="s">
        <v>215</v>
      </c>
      <c r="D611" s="5">
        <v>566</v>
      </c>
      <c r="E611" s="9"/>
      <c r="F611" s="4"/>
      <c r="G611" s="50"/>
      <c r="H611" s="25"/>
      <c r="I611" s="4">
        <f t="shared" si="18"/>
        <v>566</v>
      </c>
      <c r="J611" s="53">
        <f t="shared" si="19"/>
        <v>4.34</v>
      </c>
    </row>
    <row r="612" spans="1:10" ht="15.75">
      <c r="A612" s="5" t="s">
        <v>832</v>
      </c>
      <c r="B612" s="5" t="s">
        <v>709</v>
      </c>
      <c r="C612" s="5" t="s">
        <v>124</v>
      </c>
      <c r="D612" s="5">
        <v>431</v>
      </c>
      <c r="E612" s="9">
        <v>212</v>
      </c>
      <c r="F612" s="4"/>
      <c r="G612" s="50"/>
      <c r="H612" s="25"/>
      <c r="I612" s="4">
        <f t="shared" si="18"/>
        <v>321.5</v>
      </c>
      <c r="J612" s="53">
        <f t="shared" si="19"/>
        <v>6.785</v>
      </c>
    </row>
    <row r="613" spans="1:10" ht="15.75">
      <c r="A613" s="5" t="s">
        <v>837</v>
      </c>
      <c r="B613" s="5" t="s">
        <v>745</v>
      </c>
      <c r="C613" s="5" t="s">
        <v>345</v>
      </c>
      <c r="D613" s="5">
        <v>241</v>
      </c>
      <c r="E613" s="10">
        <v>221</v>
      </c>
      <c r="F613" s="4"/>
      <c r="G613" s="50">
        <v>317</v>
      </c>
      <c r="H613" s="25"/>
      <c r="I613" s="4">
        <f t="shared" si="18"/>
        <v>259.6666666666667</v>
      </c>
      <c r="J613" s="53">
        <f t="shared" si="19"/>
        <v>7.403333333333332</v>
      </c>
    </row>
    <row r="614" spans="1:10" ht="15.75">
      <c r="A614" s="5" t="s">
        <v>842</v>
      </c>
      <c r="B614" s="5" t="s">
        <v>710</v>
      </c>
      <c r="C614" s="5" t="s">
        <v>65</v>
      </c>
      <c r="D614" s="5">
        <v>742</v>
      </c>
      <c r="E614" s="10"/>
      <c r="F614" s="4"/>
      <c r="G614" s="50"/>
      <c r="H614" s="25"/>
      <c r="I614" s="4">
        <f t="shared" si="18"/>
        <v>742</v>
      </c>
      <c r="J614" s="53">
        <f t="shared" si="19"/>
        <v>2.58</v>
      </c>
    </row>
    <row r="615" spans="1:10" ht="15.75">
      <c r="A615" s="5" t="s">
        <v>840</v>
      </c>
      <c r="B615" s="5" t="s">
        <v>796</v>
      </c>
      <c r="C615" s="5" t="s">
        <v>416</v>
      </c>
      <c r="D615" s="5">
        <v>342</v>
      </c>
      <c r="E615" s="10"/>
      <c r="F615" s="4"/>
      <c r="G615" s="50">
        <v>334</v>
      </c>
      <c r="H615" s="25"/>
      <c r="I615" s="4">
        <f t="shared" si="18"/>
        <v>338</v>
      </c>
      <c r="J615" s="53">
        <f t="shared" si="19"/>
        <v>6.62</v>
      </c>
    </row>
    <row r="616" spans="1:10" ht="15.75">
      <c r="A616" s="5" t="s">
        <v>841</v>
      </c>
      <c r="B616" s="5" t="s">
        <v>677</v>
      </c>
      <c r="C616" s="5" t="s">
        <v>449</v>
      </c>
      <c r="D616" s="5">
        <v>390</v>
      </c>
      <c r="E616" s="10"/>
      <c r="F616" s="4"/>
      <c r="G616" s="50"/>
      <c r="H616" s="25"/>
      <c r="I616" s="4">
        <f t="shared" si="18"/>
        <v>390</v>
      </c>
      <c r="J616" s="53">
        <f t="shared" si="19"/>
        <v>6.1</v>
      </c>
    </row>
    <row r="617" spans="1:10" ht="15.75">
      <c r="A617" s="5" t="s">
        <v>833</v>
      </c>
      <c r="B617" s="5" t="s">
        <v>819</v>
      </c>
      <c r="C617" s="5" t="s">
        <v>694</v>
      </c>
      <c r="D617" s="5">
        <v>382</v>
      </c>
      <c r="E617" s="10">
        <v>119</v>
      </c>
      <c r="F617" s="4"/>
      <c r="G617" s="50"/>
      <c r="H617" s="25"/>
      <c r="I617" s="4">
        <f t="shared" si="18"/>
        <v>250.5</v>
      </c>
      <c r="J617" s="53">
        <f t="shared" si="19"/>
        <v>7.495</v>
      </c>
    </row>
    <row r="618" spans="1:10" ht="15.75">
      <c r="A618" s="5" t="s">
        <v>831</v>
      </c>
      <c r="B618" s="5" t="s">
        <v>659</v>
      </c>
      <c r="C618" s="5" t="s">
        <v>694</v>
      </c>
      <c r="D618" s="5">
        <v>104</v>
      </c>
      <c r="E618" s="10"/>
      <c r="F618" s="4"/>
      <c r="G618" s="50">
        <v>123</v>
      </c>
      <c r="H618" s="25"/>
      <c r="I618" s="4">
        <f t="shared" si="18"/>
        <v>113.5</v>
      </c>
      <c r="J618" s="53">
        <f t="shared" si="19"/>
        <v>8.865</v>
      </c>
    </row>
    <row r="619" spans="1:10" ht="15.75">
      <c r="A619" s="5" t="s">
        <v>829</v>
      </c>
      <c r="B619" s="5" t="s">
        <v>483</v>
      </c>
      <c r="C619" s="5" t="s">
        <v>694</v>
      </c>
      <c r="D619" s="5">
        <v>702</v>
      </c>
      <c r="E619" s="10"/>
      <c r="F619" s="4"/>
      <c r="G619" s="50"/>
      <c r="H619" s="25"/>
      <c r="I619" s="4">
        <f t="shared" si="18"/>
        <v>702</v>
      </c>
      <c r="J619" s="53">
        <f t="shared" si="19"/>
        <v>2.98</v>
      </c>
    </row>
    <row r="620" spans="1:10" ht="15.75">
      <c r="A620" s="5" t="s">
        <v>828</v>
      </c>
      <c r="B620" s="5" t="s">
        <v>911</v>
      </c>
      <c r="C620" s="5" t="s">
        <v>9</v>
      </c>
      <c r="D620" s="5">
        <v>664</v>
      </c>
      <c r="E620" s="10"/>
      <c r="F620" s="4"/>
      <c r="G620" s="50"/>
      <c r="H620" s="25"/>
      <c r="I620" s="4">
        <f t="shared" si="18"/>
        <v>664</v>
      </c>
      <c r="J620" s="53">
        <f t="shared" si="19"/>
        <v>3.36</v>
      </c>
    </row>
    <row r="621" spans="1:10" ht="25.5">
      <c r="A621" s="5" t="s">
        <v>840</v>
      </c>
      <c r="B621" s="5" t="s">
        <v>968</v>
      </c>
      <c r="C621" s="5" t="s">
        <v>969</v>
      </c>
      <c r="D621" s="5">
        <v>145</v>
      </c>
      <c r="E621" s="9">
        <v>75</v>
      </c>
      <c r="F621" s="4"/>
      <c r="G621" s="50">
        <v>134</v>
      </c>
      <c r="H621" s="25"/>
      <c r="I621" s="4">
        <f t="shared" si="18"/>
        <v>118</v>
      </c>
      <c r="J621" s="53">
        <f t="shared" si="19"/>
        <v>8.82</v>
      </c>
    </row>
    <row r="622" spans="1:10" ht="15.75">
      <c r="A622" s="5" t="s">
        <v>833</v>
      </c>
      <c r="B622" s="5" t="s">
        <v>670</v>
      </c>
      <c r="C622" s="5" t="s">
        <v>627</v>
      </c>
      <c r="D622" s="5">
        <v>127</v>
      </c>
      <c r="E622" s="9">
        <v>118</v>
      </c>
      <c r="F622" s="4"/>
      <c r="G622" s="50">
        <v>122</v>
      </c>
      <c r="H622" s="25"/>
      <c r="I622" s="4">
        <f t="shared" si="18"/>
        <v>122.33333333333333</v>
      </c>
      <c r="J622" s="53">
        <f t="shared" si="19"/>
        <v>8.776666666666666</v>
      </c>
    </row>
    <row r="623" spans="1:10" ht="15.75">
      <c r="A623" s="5" t="s">
        <v>837</v>
      </c>
      <c r="B623" s="5" t="s">
        <v>685</v>
      </c>
      <c r="C623" s="5" t="s">
        <v>282</v>
      </c>
      <c r="D623" s="5">
        <v>150</v>
      </c>
      <c r="E623" s="9"/>
      <c r="F623" s="4"/>
      <c r="G623" s="50">
        <v>168</v>
      </c>
      <c r="H623" s="25"/>
      <c r="I623" s="4">
        <f t="shared" si="18"/>
        <v>159</v>
      </c>
      <c r="J623" s="53">
        <f t="shared" si="19"/>
        <v>8.41</v>
      </c>
    </row>
    <row r="624" spans="1:10" ht="15.75">
      <c r="A624" s="5" t="s">
        <v>837</v>
      </c>
      <c r="B624" s="5" t="s">
        <v>765</v>
      </c>
      <c r="C624" s="5" t="s">
        <v>123</v>
      </c>
      <c r="D624" s="5">
        <v>430</v>
      </c>
      <c r="E624" s="9"/>
      <c r="F624" s="4"/>
      <c r="G624" s="50"/>
      <c r="H624" s="25"/>
      <c r="I624" s="4">
        <f t="shared" si="18"/>
        <v>430</v>
      </c>
      <c r="J624" s="53">
        <f t="shared" si="19"/>
        <v>5.7</v>
      </c>
    </row>
    <row r="625" spans="1:10" ht="15.75">
      <c r="A625" s="5" t="s">
        <v>840</v>
      </c>
      <c r="B625" s="5" t="s">
        <v>641</v>
      </c>
      <c r="C625" s="5" t="s">
        <v>597</v>
      </c>
      <c r="D625" s="5">
        <v>65</v>
      </c>
      <c r="E625" s="9"/>
      <c r="F625" s="4">
        <v>54</v>
      </c>
      <c r="G625" s="50">
        <v>117</v>
      </c>
      <c r="H625" s="25"/>
      <c r="I625" s="4">
        <f t="shared" si="18"/>
        <v>78.66666666666667</v>
      </c>
      <c r="J625" s="53">
        <f t="shared" si="19"/>
        <v>9.213333333333333</v>
      </c>
    </row>
    <row r="626" spans="1:10" ht="15.75">
      <c r="A626" s="5" t="s">
        <v>828</v>
      </c>
      <c r="B626" s="5" t="s">
        <v>779</v>
      </c>
      <c r="C626" s="5" t="s">
        <v>67</v>
      </c>
      <c r="D626" s="5">
        <v>744</v>
      </c>
      <c r="E626" s="9"/>
      <c r="F626" s="4"/>
      <c r="G626" s="50"/>
      <c r="H626" s="25"/>
      <c r="I626" s="4">
        <f t="shared" si="18"/>
        <v>744</v>
      </c>
      <c r="J626" s="53">
        <f t="shared" si="19"/>
        <v>2.56</v>
      </c>
    </row>
    <row r="627" spans="1:10" ht="15.75">
      <c r="A627" s="5" t="s">
        <v>838</v>
      </c>
      <c r="B627" s="5" t="s">
        <v>564</v>
      </c>
      <c r="C627" s="5" t="s">
        <v>349</v>
      </c>
      <c r="D627" s="5">
        <v>675</v>
      </c>
      <c r="E627" s="9"/>
      <c r="F627" s="4"/>
      <c r="G627" s="50"/>
      <c r="H627" s="25"/>
      <c r="I627" s="4">
        <f t="shared" si="18"/>
        <v>675</v>
      </c>
      <c r="J627" s="53">
        <f t="shared" si="19"/>
        <v>3.25</v>
      </c>
    </row>
    <row r="628" spans="1:10" ht="15.75">
      <c r="A628" s="5" t="s">
        <v>829</v>
      </c>
      <c r="B628" s="5" t="s">
        <v>753</v>
      </c>
      <c r="C628" s="5" t="s">
        <v>349</v>
      </c>
      <c r="D628" s="5">
        <v>249</v>
      </c>
      <c r="E628" s="9">
        <v>110</v>
      </c>
      <c r="F628" s="4"/>
      <c r="G628" s="50">
        <v>263</v>
      </c>
      <c r="H628" s="25"/>
      <c r="I628" s="4">
        <f t="shared" si="18"/>
        <v>207.33333333333334</v>
      </c>
      <c r="J628" s="53">
        <f t="shared" si="19"/>
        <v>7.926666666666666</v>
      </c>
    </row>
    <row r="629" spans="1:10" ht="15.75">
      <c r="A629" s="5" t="s">
        <v>829</v>
      </c>
      <c r="B629" s="5" t="s">
        <v>968</v>
      </c>
      <c r="C629" s="5" t="s">
        <v>231</v>
      </c>
      <c r="D629" s="5">
        <v>589</v>
      </c>
      <c r="E629" s="9"/>
      <c r="F629" s="4"/>
      <c r="G629" s="50"/>
      <c r="H629" s="25"/>
      <c r="I629" s="4">
        <f t="shared" si="18"/>
        <v>589</v>
      </c>
      <c r="J629" s="53">
        <f t="shared" si="19"/>
        <v>4.11</v>
      </c>
    </row>
    <row r="630" spans="1:10" ht="15.75">
      <c r="A630" s="5" t="s">
        <v>832</v>
      </c>
      <c r="B630" s="5" t="s">
        <v>912</v>
      </c>
      <c r="C630" s="5" t="s">
        <v>913</v>
      </c>
      <c r="D630" s="5">
        <v>49</v>
      </c>
      <c r="E630" s="9">
        <v>41</v>
      </c>
      <c r="F630" s="4">
        <v>39</v>
      </c>
      <c r="G630" s="50">
        <v>37</v>
      </c>
      <c r="H630" s="25"/>
      <c r="I630" s="4">
        <f t="shared" si="18"/>
        <v>41.5</v>
      </c>
      <c r="J630" s="53">
        <f t="shared" si="19"/>
        <v>9.585</v>
      </c>
    </row>
    <row r="631" spans="1:10" ht="15.75">
      <c r="A631" s="5" t="s">
        <v>832</v>
      </c>
      <c r="B631" s="5" t="s">
        <v>705</v>
      </c>
      <c r="C631" s="5" t="s">
        <v>445</v>
      </c>
      <c r="D631" s="5">
        <v>384</v>
      </c>
      <c r="E631" s="9"/>
      <c r="F631" s="4"/>
      <c r="G631" s="50"/>
      <c r="H631" s="25"/>
      <c r="I631" s="4">
        <f t="shared" si="18"/>
        <v>384</v>
      </c>
      <c r="J631" s="53">
        <f t="shared" si="19"/>
        <v>6.16</v>
      </c>
    </row>
    <row r="632" spans="1:10" ht="15.75">
      <c r="A632" s="5" t="s">
        <v>840</v>
      </c>
      <c r="B632" s="5" t="s">
        <v>675</v>
      </c>
      <c r="C632" s="5" t="s">
        <v>12</v>
      </c>
      <c r="D632" s="5">
        <v>670</v>
      </c>
      <c r="E632" s="9"/>
      <c r="F632" s="4"/>
      <c r="G632" s="50"/>
      <c r="H632" s="25"/>
      <c r="I632" s="4">
        <f t="shared" si="18"/>
        <v>670</v>
      </c>
      <c r="J632" s="53">
        <f t="shared" si="19"/>
        <v>3.3</v>
      </c>
    </row>
    <row r="633" spans="1:10" ht="15.75">
      <c r="A633" s="5" t="s">
        <v>916</v>
      </c>
      <c r="B633" s="5" t="s">
        <v>968</v>
      </c>
      <c r="C633" s="5" t="s">
        <v>396</v>
      </c>
      <c r="D633" s="5">
        <v>315</v>
      </c>
      <c r="E633" s="9">
        <v>197</v>
      </c>
      <c r="F633" s="4"/>
      <c r="G633" s="50">
        <v>236</v>
      </c>
      <c r="H633" s="25"/>
      <c r="I633" s="4">
        <f t="shared" si="18"/>
        <v>249.33333333333334</v>
      </c>
      <c r="J633" s="53">
        <f t="shared" si="19"/>
        <v>7.506666666666666</v>
      </c>
    </row>
    <row r="634" spans="1:10" ht="15.75">
      <c r="A634" s="5" t="s">
        <v>830</v>
      </c>
      <c r="B634" s="5" t="s">
        <v>725</v>
      </c>
      <c r="C634" s="5" t="s">
        <v>5</v>
      </c>
      <c r="D634" s="5">
        <v>655</v>
      </c>
      <c r="E634" s="9"/>
      <c r="F634" s="4"/>
      <c r="G634" s="50"/>
      <c r="H634" s="25"/>
      <c r="I634" s="4">
        <f t="shared" si="18"/>
        <v>655</v>
      </c>
      <c r="J634" s="53">
        <f t="shared" si="19"/>
        <v>3.45</v>
      </c>
    </row>
    <row r="635" spans="1:10" ht="15.75">
      <c r="A635" s="5" t="s">
        <v>830</v>
      </c>
      <c r="B635" s="5" t="s">
        <v>911</v>
      </c>
      <c r="C635" s="5" t="s">
        <v>264</v>
      </c>
      <c r="D635" s="5">
        <v>637</v>
      </c>
      <c r="E635" s="9"/>
      <c r="F635" s="4"/>
      <c r="G635" s="50"/>
      <c r="H635" s="25"/>
      <c r="I635" s="4">
        <f t="shared" si="18"/>
        <v>637</v>
      </c>
      <c r="J635" s="53">
        <f t="shared" si="19"/>
        <v>3.63</v>
      </c>
    </row>
    <row r="636" spans="1:10" ht="15.75">
      <c r="A636" s="5" t="s">
        <v>830</v>
      </c>
      <c r="B636" s="5" t="s">
        <v>897</v>
      </c>
      <c r="C636" s="5" t="s">
        <v>846</v>
      </c>
      <c r="D636" s="5">
        <v>32</v>
      </c>
      <c r="E636" s="9">
        <v>32</v>
      </c>
      <c r="F636" s="4">
        <v>36</v>
      </c>
      <c r="G636" s="50">
        <v>30</v>
      </c>
      <c r="H636" s="25"/>
      <c r="I636" s="4">
        <f t="shared" si="18"/>
        <v>32.5</v>
      </c>
      <c r="J636" s="53">
        <f t="shared" si="19"/>
        <v>9.675</v>
      </c>
    </row>
    <row r="637" spans="1:10" ht="15.75">
      <c r="A637" s="5" t="s">
        <v>828</v>
      </c>
      <c r="B637" s="5" t="s">
        <v>870</v>
      </c>
      <c r="C637" s="5" t="s">
        <v>846</v>
      </c>
      <c r="D637" s="5">
        <v>12</v>
      </c>
      <c r="E637" s="9">
        <v>16</v>
      </c>
      <c r="F637" s="4">
        <v>12</v>
      </c>
      <c r="G637" s="50">
        <v>15</v>
      </c>
      <c r="H637" s="25"/>
      <c r="I637" s="4">
        <f t="shared" si="18"/>
        <v>13.75</v>
      </c>
      <c r="J637" s="53">
        <f t="shared" si="19"/>
        <v>9.8625</v>
      </c>
    </row>
    <row r="638" spans="1:10" ht="15.75">
      <c r="A638" s="5" t="s">
        <v>833</v>
      </c>
      <c r="B638" s="5" t="s">
        <v>798</v>
      </c>
      <c r="C638" s="5" t="s">
        <v>846</v>
      </c>
      <c r="D638" s="5">
        <v>344</v>
      </c>
      <c r="E638" s="9"/>
      <c r="F638" s="4"/>
      <c r="G638" s="50">
        <v>239</v>
      </c>
      <c r="H638" s="25"/>
      <c r="I638" s="4">
        <f t="shared" si="18"/>
        <v>291.5</v>
      </c>
      <c r="J638" s="53">
        <f t="shared" si="19"/>
        <v>7.085</v>
      </c>
    </row>
    <row r="639" spans="1:10" ht="15.75">
      <c r="A639" s="5" t="s">
        <v>836</v>
      </c>
      <c r="B639" s="5" t="s">
        <v>479</v>
      </c>
      <c r="C639" s="5" t="s">
        <v>846</v>
      </c>
      <c r="D639" s="5">
        <v>508</v>
      </c>
      <c r="E639" s="9"/>
      <c r="F639" s="4"/>
      <c r="G639" s="50"/>
      <c r="H639" s="25"/>
      <c r="I639" s="4">
        <f t="shared" si="18"/>
        <v>508</v>
      </c>
      <c r="J639" s="53">
        <f t="shared" si="19"/>
        <v>4.92</v>
      </c>
    </row>
    <row r="640" spans="1:10" ht="15.75">
      <c r="A640" s="5" t="s">
        <v>832</v>
      </c>
      <c r="B640" s="5" t="s">
        <v>725</v>
      </c>
      <c r="C640" s="5" t="s">
        <v>846</v>
      </c>
      <c r="D640" s="5">
        <v>210</v>
      </c>
      <c r="E640" s="9"/>
      <c r="F640" s="4"/>
      <c r="G640" s="50">
        <v>223</v>
      </c>
      <c r="H640" s="25"/>
      <c r="I640" s="4">
        <f t="shared" si="18"/>
        <v>216.5</v>
      </c>
      <c r="J640" s="53">
        <f t="shared" si="19"/>
        <v>7.835</v>
      </c>
    </row>
    <row r="641" spans="1:10" ht="15.75">
      <c r="A641" s="5" t="s">
        <v>830</v>
      </c>
      <c r="B641" s="5" t="s">
        <v>660</v>
      </c>
      <c r="C641" s="5" t="s">
        <v>846</v>
      </c>
      <c r="D641" s="5">
        <v>105</v>
      </c>
      <c r="E641" s="10">
        <v>175</v>
      </c>
      <c r="F641" s="4"/>
      <c r="G641" s="50">
        <v>111</v>
      </c>
      <c r="H641" s="25"/>
      <c r="I641" s="4">
        <f t="shared" si="18"/>
        <v>130.33333333333334</v>
      </c>
      <c r="J641" s="53">
        <f t="shared" si="19"/>
        <v>8.696666666666665</v>
      </c>
    </row>
    <row r="642" spans="1:10" ht="15.75">
      <c r="A642" s="5" t="s">
        <v>829</v>
      </c>
      <c r="B642" s="5" t="s">
        <v>472</v>
      </c>
      <c r="C642" s="5" t="s">
        <v>846</v>
      </c>
      <c r="D642" s="5">
        <v>490</v>
      </c>
      <c r="E642" s="10"/>
      <c r="F642" s="4"/>
      <c r="G642" s="50"/>
      <c r="H642" s="25"/>
      <c r="I642" s="4">
        <f t="shared" si="18"/>
        <v>490</v>
      </c>
      <c r="J642" s="53">
        <f t="shared" si="19"/>
        <v>5.1</v>
      </c>
    </row>
    <row r="643" spans="1:10" ht="15.75">
      <c r="A643" s="5" t="s">
        <v>829</v>
      </c>
      <c r="B643" s="5" t="s">
        <v>495</v>
      </c>
      <c r="C643" s="5" t="s">
        <v>846</v>
      </c>
      <c r="D643" s="5">
        <v>512</v>
      </c>
      <c r="E643" s="10"/>
      <c r="F643" s="4"/>
      <c r="G643" s="50"/>
      <c r="H643" s="25"/>
      <c r="I643" s="4">
        <f aca="true" t="shared" si="20" ref="I643:I706">AVERAGE(D643:H643)</f>
        <v>512</v>
      </c>
      <c r="J643" s="53">
        <f t="shared" si="19"/>
        <v>4.88</v>
      </c>
    </row>
    <row r="644" spans="1:10" ht="15.75">
      <c r="A644" s="5" t="s">
        <v>828</v>
      </c>
      <c r="B644" s="5" t="s">
        <v>845</v>
      </c>
      <c r="C644" s="5" t="s">
        <v>846</v>
      </c>
      <c r="D644" s="5">
        <v>3</v>
      </c>
      <c r="E644" s="9">
        <v>2</v>
      </c>
      <c r="F644" s="4">
        <v>2</v>
      </c>
      <c r="G644" s="50">
        <v>2</v>
      </c>
      <c r="H644" s="25"/>
      <c r="I644" s="4">
        <f t="shared" si="20"/>
        <v>2.25</v>
      </c>
      <c r="J644" s="53">
        <f t="shared" si="19"/>
        <v>9.9775</v>
      </c>
    </row>
    <row r="645" spans="1:10" ht="15.75">
      <c r="A645" s="5" t="s">
        <v>829</v>
      </c>
      <c r="B645" s="5" t="s">
        <v>510</v>
      </c>
      <c r="C645" s="5" t="s">
        <v>846</v>
      </c>
      <c r="D645" s="5">
        <v>542</v>
      </c>
      <c r="E645" s="9"/>
      <c r="F645" s="4"/>
      <c r="G645" s="50"/>
      <c r="H645" s="25"/>
      <c r="I645" s="4">
        <f t="shared" si="20"/>
        <v>542</v>
      </c>
      <c r="J645" s="53">
        <f t="shared" si="19"/>
        <v>4.58</v>
      </c>
    </row>
    <row r="646" spans="1:10" ht="15.75">
      <c r="A646" s="5" t="s">
        <v>830</v>
      </c>
      <c r="B646" s="5" t="s">
        <v>911</v>
      </c>
      <c r="C646" s="5" t="s">
        <v>846</v>
      </c>
      <c r="D646" s="5">
        <v>35</v>
      </c>
      <c r="E646" s="9">
        <v>40</v>
      </c>
      <c r="F646" s="4">
        <v>52</v>
      </c>
      <c r="G646" s="50">
        <v>34</v>
      </c>
      <c r="H646" s="25"/>
      <c r="I646" s="4">
        <f t="shared" si="20"/>
        <v>40.25</v>
      </c>
      <c r="J646" s="53">
        <f t="shared" si="19"/>
        <v>9.5975</v>
      </c>
    </row>
    <row r="647" spans="1:10" ht="15.75">
      <c r="A647" s="5" t="s">
        <v>839</v>
      </c>
      <c r="B647" s="5" t="s">
        <v>758</v>
      </c>
      <c r="C647" s="5" t="s">
        <v>356</v>
      </c>
      <c r="D647" s="5">
        <v>260</v>
      </c>
      <c r="E647" s="9"/>
      <c r="F647" s="4"/>
      <c r="G647" s="50">
        <v>276</v>
      </c>
      <c r="H647" s="25"/>
      <c r="I647" s="4">
        <f t="shared" si="20"/>
        <v>268</v>
      </c>
      <c r="J647" s="53">
        <f aca="true" t="shared" si="21" ref="J647:J710">(1000-I647)/100</f>
        <v>7.32</v>
      </c>
    </row>
    <row r="648" spans="1:10" ht="15.75">
      <c r="A648" s="5" t="s">
        <v>838</v>
      </c>
      <c r="B648" s="5" t="s">
        <v>670</v>
      </c>
      <c r="C648" s="5" t="s">
        <v>391</v>
      </c>
      <c r="D648" s="5">
        <v>307</v>
      </c>
      <c r="E648" s="9"/>
      <c r="F648" s="4"/>
      <c r="G648" s="50">
        <v>246</v>
      </c>
      <c r="H648" s="25"/>
      <c r="I648" s="4">
        <f t="shared" si="20"/>
        <v>276.5</v>
      </c>
      <c r="J648" s="53">
        <f t="shared" si="21"/>
        <v>7.235</v>
      </c>
    </row>
    <row r="649" spans="1:10" ht="15.75">
      <c r="A649" s="5" t="s">
        <v>841</v>
      </c>
      <c r="B649" s="5" t="s">
        <v>665</v>
      </c>
      <c r="C649" s="5" t="s">
        <v>621</v>
      </c>
      <c r="D649" s="5">
        <v>118</v>
      </c>
      <c r="E649" s="9"/>
      <c r="F649" s="4"/>
      <c r="G649" s="50">
        <v>199</v>
      </c>
      <c r="H649" s="25"/>
      <c r="I649" s="4">
        <f t="shared" si="20"/>
        <v>158.5</v>
      </c>
      <c r="J649" s="53">
        <f t="shared" si="21"/>
        <v>8.415</v>
      </c>
    </row>
    <row r="650" spans="1:10" ht="15.75">
      <c r="A650" s="5" t="s">
        <v>840</v>
      </c>
      <c r="B650" s="5" t="s">
        <v>878</v>
      </c>
      <c r="C650" s="5" t="s">
        <v>81</v>
      </c>
      <c r="D650" s="5">
        <v>639</v>
      </c>
      <c r="E650" s="9"/>
      <c r="F650" s="4"/>
      <c r="G650" s="50"/>
      <c r="H650" s="25"/>
      <c r="I650" s="4">
        <f t="shared" si="20"/>
        <v>639</v>
      </c>
      <c r="J650" s="53">
        <f t="shared" si="21"/>
        <v>3.61</v>
      </c>
    </row>
    <row r="651" spans="1:10" ht="15.75">
      <c r="A651" s="5" t="s">
        <v>836</v>
      </c>
      <c r="B651" s="5" t="s">
        <v>1015</v>
      </c>
      <c r="C651" s="5" t="s">
        <v>847</v>
      </c>
      <c r="D651" s="5">
        <v>5</v>
      </c>
      <c r="E651" s="9">
        <v>3</v>
      </c>
      <c r="F651" s="4">
        <v>8</v>
      </c>
      <c r="G651" s="50">
        <v>6</v>
      </c>
      <c r="H651" s="25"/>
      <c r="I651" s="4">
        <f t="shared" si="20"/>
        <v>5.5</v>
      </c>
      <c r="J651" s="53">
        <f t="shared" si="21"/>
        <v>9.945</v>
      </c>
    </row>
    <row r="652" spans="1:10" ht="15.75">
      <c r="A652" s="5" t="s">
        <v>828</v>
      </c>
      <c r="B652" s="5" t="s">
        <v>765</v>
      </c>
      <c r="C652" s="5" t="s">
        <v>379</v>
      </c>
      <c r="D652" s="5">
        <v>291</v>
      </c>
      <c r="E652" s="9">
        <v>162</v>
      </c>
      <c r="F652" s="4"/>
      <c r="G652" s="50"/>
      <c r="H652" s="25"/>
      <c r="I652" s="4">
        <f t="shared" si="20"/>
        <v>226.5</v>
      </c>
      <c r="J652" s="53">
        <f t="shared" si="21"/>
        <v>7.735</v>
      </c>
    </row>
    <row r="653" spans="1:10" ht="15.75">
      <c r="A653" s="5" t="s">
        <v>831</v>
      </c>
      <c r="B653" s="5" t="s">
        <v>827</v>
      </c>
      <c r="C653" s="5" t="s">
        <v>101</v>
      </c>
      <c r="D653" s="5">
        <v>397</v>
      </c>
      <c r="E653" s="9"/>
      <c r="F653" s="4"/>
      <c r="G653" s="50"/>
      <c r="H653" s="25"/>
      <c r="I653" s="4">
        <f t="shared" si="20"/>
        <v>397</v>
      </c>
      <c r="J653" s="53">
        <f t="shared" si="21"/>
        <v>6.03</v>
      </c>
    </row>
    <row r="654" spans="1:10" ht="15.75">
      <c r="A654" s="5" t="s">
        <v>829</v>
      </c>
      <c r="B654" s="5" t="s">
        <v>683</v>
      </c>
      <c r="C654" s="5" t="s">
        <v>369</v>
      </c>
      <c r="D654" s="5">
        <v>275</v>
      </c>
      <c r="E654" s="9"/>
      <c r="F654" s="4">
        <v>132</v>
      </c>
      <c r="G654" s="50">
        <v>140</v>
      </c>
      <c r="H654" s="25"/>
      <c r="I654" s="4">
        <f t="shared" si="20"/>
        <v>182.33333333333334</v>
      </c>
      <c r="J654" s="53">
        <f t="shared" si="21"/>
        <v>8.176666666666666</v>
      </c>
    </row>
    <row r="655" spans="1:10" ht="15.75">
      <c r="A655" s="5" t="s">
        <v>842</v>
      </c>
      <c r="B655" s="5" t="s">
        <v>765</v>
      </c>
      <c r="C655" s="5" t="s">
        <v>135</v>
      </c>
      <c r="D655" s="5">
        <v>449</v>
      </c>
      <c r="E655" s="9"/>
      <c r="F655" s="4"/>
      <c r="G655" s="50"/>
      <c r="H655" s="25"/>
      <c r="I655" s="4">
        <f t="shared" si="20"/>
        <v>449</v>
      </c>
      <c r="J655" s="53">
        <f t="shared" si="21"/>
        <v>5.51</v>
      </c>
    </row>
    <row r="656" spans="1:10" ht="15.75">
      <c r="A656" s="5" t="s">
        <v>840</v>
      </c>
      <c r="B656" s="5" t="s">
        <v>743</v>
      </c>
      <c r="C656" s="5" t="s">
        <v>343</v>
      </c>
      <c r="D656" s="5">
        <v>238</v>
      </c>
      <c r="E656" s="9">
        <v>195</v>
      </c>
      <c r="F656" s="4"/>
      <c r="G656" s="50">
        <v>261</v>
      </c>
      <c r="H656" s="25"/>
      <c r="I656" s="4">
        <f t="shared" si="20"/>
        <v>231.33333333333334</v>
      </c>
      <c r="J656" s="53">
        <f t="shared" si="21"/>
        <v>7.6866666666666665</v>
      </c>
    </row>
    <row r="657" spans="1:10" ht="15.75">
      <c r="A657" s="5" t="s">
        <v>839</v>
      </c>
      <c r="B657" s="5" t="s">
        <v>766</v>
      </c>
      <c r="C657" s="5" t="s">
        <v>370</v>
      </c>
      <c r="D657" s="5">
        <v>277</v>
      </c>
      <c r="E657" s="9"/>
      <c r="F657" s="4"/>
      <c r="G657" s="50">
        <v>290</v>
      </c>
      <c r="H657" s="25"/>
      <c r="I657" s="4">
        <f t="shared" si="20"/>
        <v>283.5</v>
      </c>
      <c r="J657" s="53">
        <f t="shared" si="21"/>
        <v>7.165</v>
      </c>
    </row>
    <row r="658" spans="1:10" ht="15.75">
      <c r="A658" s="5" t="s">
        <v>833</v>
      </c>
      <c r="B658" s="5" t="s">
        <v>780</v>
      </c>
      <c r="C658" s="5" t="s">
        <v>393</v>
      </c>
      <c r="D658" s="5">
        <v>309</v>
      </c>
      <c r="E658" s="9"/>
      <c r="F658" s="4"/>
      <c r="G658" s="50">
        <v>185</v>
      </c>
      <c r="H658" s="25"/>
      <c r="I658" s="4">
        <f t="shared" si="20"/>
        <v>247</v>
      </c>
      <c r="J658" s="53">
        <f t="shared" si="21"/>
        <v>7.53</v>
      </c>
    </row>
    <row r="659" spans="1:10" ht="15.75">
      <c r="A659" s="5" t="s">
        <v>842</v>
      </c>
      <c r="B659" s="5" t="s">
        <v>763</v>
      </c>
      <c r="C659" s="5" t="s">
        <v>365</v>
      </c>
      <c r="D659" s="5">
        <v>270</v>
      </c>
      <c r="E659" s="9"/>
      <c r="F659" s="4"/>
      <c r="G659" s="50">
        <v>355</v>
      </c>
      <c r="H659" s="25"/>
      <c r="I659" s="4">
        <f t="shared" si="20"/>
        <v>312.5</v>
      </c>
      <c r="J659" s="53">
        <f t="shared" si="21"/>
        <v>6.875</v>
      </c>
    </row>
    <row r="660" spans="1:10" ht="15.75">
      <c r="A660" s="5" t="s">
        <v>829</v>
      </c>
      <c r="B660" s="5" t="s">
        <v>690</v>
      </c>
      <c r="C660" s="5" t="s">
        <v>159</v>
      </c>
      <c r="D660" s="5">
        <v>479</v>
      </c>
      <c r="E660" s="9"/>
      <c r="F660" s="4"/>
      <c r="G660" s="50"/>
      <c r="H660" s="25"/>
      <c r="I660" s="4">
        <f t="shared" si="20"/>
        <v>479</v>
      </c>
      <c r="J660" s="53">
        <f t="shared" si="21"/>
        <v>5.21</v>
      </c>
    </row>
    <row r="661" spans="1:10" ht="15.75">
      <c r="A661" s="5" t="s">
        <v>829</v>
      </c>
      <c r="B661" s="5" t="s">
        <v>856</v>
      </c>
      <c r="C661" s="5" t="s">
        <v>998</v>
      </c>
      <c r="D661" s="5">
        <v>113</v>
      </c>
      <c r="E661" s="9">
        <v>94</v>
      </c>
      <c r="F661" s="4">
        <v>50</v>
      </c>
      <c r="G661" s="50">
        <v>113</v>
      </c>
      <c r="H661" s="25"/>
      <c r="I661" s="4">
        <f t="shared" si="20"/>
        <v>92.5</v>
      </c>
      <c r="J661" s="53">
        <f t="shared" si="21"/>
        <v>9.075</v>
      </c>
    </row>
    <row r="662" spans="1:10" ht="15.75">
      <c r="A662" s="5" t="s">
        <v>839</v>
      </c>
      <c r="B662" s="5" t="s">
        <v>730</v>
      </c>
      <c r="C662" s="5" t="s">
        <v>210</v>
      </c>
      <c r="D662" s="5">
        <v>558</v>
      </c>
      <c r="E662" s="9"/>
      <c r="F662" s="4"/>
      <c r="G662" s="50"/>
      <c r="H662" s="25"/>
      <c r="I662" s="4">
        <f t="shared" si="20"/>
        <v>558</v>
      </c>
      <c r="J662" s="53">
        <f t="shared" si="21"/>
        <v>4.42</v>
      </c>
    </row>
    <row r="663" spans="1:10" ht="15.75">
      <c r="A663" s="5" t="s">
        <v>832</v>
      </c>
      <c r="B663" s="5" t="s">
        <v>848</v>
      </c>
      <c r="C663" s="5" t="s">
        <v>161</v>
      </c>
      <c r="D663" s="5">
        <v>481</v>
      </c>
      <c r="E663" s="9">
        <v>150</v>
      </c>
      <c r="F663" s="4"/>
      <c r="G663" s="50">
        <v>326</v>
      </c>
      <c r="H663" s="25"/>
      <c r="I663" s="4">
        <f t="shared" si="20"/>
        <v>319</v>
      </c>
      <c r="J663" s="53">
        <f t="shared" si="21"/>
        <v>6.81</v>
      </c>
    </row>
    <row r="664" spans="1:10" ht="15.75">
      <c r="A664" s="5" t="s">
        <v>841</v>
      </c>
      <c r="B664" s="5" t="s">
        <v>740</v>
      </c>
      <c r="C664" s="5" t="s">
        <v>565</v>
      </c>
      <c r="D664" s="5">
        <v>254</v>
      </c>
      <c r="E664" s="9"/>
      <c r="F664" s="4"/>
      <c r="G664" s="50">
        <v>179</v>
      </c>
      <c r="H664" s="25"/>
      <c r="I664" s="4">
        <f t="shared" si="20"/>
        <v>216.5</v>
      </c>
      <c r="J664" s="53">
        <f t="shared" si="21"/>
        <v>7.835</v>
      </c>
    </row>
    <row r="665" spans="1:10" ht="15.75">
      <c r="A665" s="5" t="s">
        <v>829</v>
      </c>
      <c r="B665" s="5" t="s">
        <v>502</v>
      </c>
      <c r="C665" s="5" t="s">
        <v>565</v>
      </c>
      <c r="D665" s="5">
        <v>528</v>
      </c>
      <c r="E665" s="9"/>
      <c r="F665" s="4"/>
      <c r="G665" s="50"/>
      <c r="H665" s="25"/>
      <c r="I665" s="4">
        <f t="shared" si="20"/>
        <v>528</v>
      </c>
      <c r="J665" s="53">
        <f t="shared" si="21"/>
        <v>4.72</v>
      </c>
    </row>
    <row r="666" spans="1:10" ht="15.75">
      <c r="A666" s="5" t="s">
        <v>831</v>
      </c>
      <c r="B666" s="5" t="s">
        <v>715</v>
      </c>
      <c r="C666" s="5" t="s">
        <v>565</v>
      </c>
      <c r="D666" s="5">
        <v>197</v>
      </c>
      <c r="E666" s="9">
        <v>156</v>
      </c>
      <c r="F666" s="4">
        <v>114</v>
      </c>
      <c r="G666" s="50">
        <v>145</v>
      </c>
      <c r="H666" s="25"/>
      <c r="I666" s="4">
        <f t="shared" si="20"/>
        <v>153</v>
      </c>
      <c r="J666" s="53">
        <f t="shared" si="21"/>
        <v>8.47</v>
      </c>
    </row>
    <row r="667" spans="1:10" ht="15.75">
      <c r="A667" s="5" t="s">
        <v>836</v>
      </c>
      <c r="B667" s="5" t="s">
        <v>927</v>
      </c>
      <c r="C667" s="5" t="s">
        <v>362</v>
      </c>
      <c r="D667" s="5">
        <v>267</v>
      </c>
      <c r="E667" s="9"/>
      <c r="F667" s="4"/>
      <c r="G667" s="50">
        <v>327</v>
      </c>
      <c r="H667" s="25"/>
      <c r="I667" s="4">
        <f t="shared" si="20"/>
        <v>297</v>
      </c>
      <c r="J667" s="53">
        <f t="shared" si="21"/>
        <v>7.03</v>
      </c>
    </row>
    <row r="668" spans="1:10" ht="15.75">
      <c r="A668" s="5" t="s">
        <v>832</v>
      </c>
      <c r="B668" s="5" t="s">
        <v>740</v>
      </c>
      <c r="C668" s="5" t="s">
        <v>249</v>
      </c>
      <c r="D668" s="5">
        <v>613</v>
      </c>
      <c r="E668" s="9"/>
      <c r="F668" s="4"/>
      <c r="G668" s="50"/>
      <c r="H668" s="25"/>
      <c r="I668" s="4">
        <f t="shared" si="20"/>
        <v>613</v>
      </c>
      <c r="J668" s="53">
        <f t="shared" si="21"/>
        <v>3.87</v>
      </c>
    </row>
    <row r="669" spans="1:10" ht="15.75">
      <c r="A669" s="5" t="s">
        <v>841</v>
      </c>
      <c r="B669" s="5" t="s">
        <v>921</v>
      </c>
      <c r="C669" s="5" t="s">
        <v>430</v>
      </c>
      <c r="D669" s="5">
        <v>361</v>
      </c>
      <c r="E669" s="9"/>
      <c r="F669" s="4"/>
      <c r="G669" s="50"/>
      <c r="H669" s="25"/>
      <c r="I669" s="4">
        <f t="shared" si="20"/>
        <v>361</v>
      </c>
      <c r="J669" s="53">
        <f t="shared" si="21"/>
        <v>6.39</v>
      </c>
    </row>
    <row r="670" spans="1:10" ht="15.75">
      <c r="A670" s="5" t="s">
        <v>833</v>
      </c>
      <c r="B670" s="5" t="s">
        <v>931</v>
      </c>
      <c r="C670" s="5" t="s">
        <v>130</v>
      </c>
      <c r="D670" s="5">
        <v>442</v>
      </c>
      <c r="E670" s="9"/>
      <c r="F670" s="4"/>
      <c r="G670" s="50"/>
      <c r="H670" s="25"/>
      <c r="I670" s="4">
        <f t="shared" si="20"/>
        <v>442</v>
      </c>
      <c r="J670" s="53">
        <f t="shared" si="21"/>
        <v>5.58</v>
      </c>
    </row>
    <row r="671" spans="1:10" ht="15.75">
      <c r="A671" s="5" t="s">
        <v>916</v>
      </c>
      <c r="B671" s="5" t="s">
        <v>688</v>
      </c>
      <c r="C671" s="5" t="s">
        <v>741</v>
      </c>
      <c r="D671" s="5">
        <v>154</v>
      </c>
      <c r="E671" s="9"/>
      <c r="F671" s="4"/>
      <c r="G671" s="50">
        <v>235</v>
      </c>
      <c r="H671" s="25"/>
      <c r="I671" s="4">
        <f t="shared" si="20"/>
        <v>194.5</v>
      </c>
      <c r="J671" s="53">
        <f t="shared" si="21"/>
        <v>8.055</v>
      </c>
    </row>
    <row r="672" spans="1:10" ht="15.75">
      <c r="A672" s="5" t="s">
        <v>829</v>
      </c>
      <c r="B672" s="5" t="s">
        <v>927</v>
      </c>
      <c r="C672" s="5" t="s">
        <v>741</v>
      </c>
      <c r="D672" s="5">
        <v>63</v>
      </c>
      <c r="E672" s="9"/>
      <c r="F672" s="4">
        <v>99</v>
      </c>
      <c r="G672" s="50">
        <v>114</v>
      </c>
      <c r="H672" s="25"/>
      <c r="I672" s="4">
        <f t="shared" si="20"/>
        <v>92</v>
      </c>
      <c r="J672" s="53">
        <f t="shared" si="21"/>
        <v>9.08</v>
      </c>
    </row>
    <row r="673" spans="1:10" ht="15.75">
      <c r="A673" s="5" t="s">
        <v>829</v>
      </c>
      <c r="B673" s="5" t="s">
        <v>525</v>
      </c>
      <c r="C673" s="5" t="s">
        <v>236</v>
      </c>
      <c r="D673" s="5">
        <v>595</v>
      </c>
      <c r="E673" s="9"/>
      <c r="F673" s="4"/>
      <c r="G673" s="50"/>
      <c r="H673" s="25"/>
      <c r="I673" s="4">
        <f t="shared" si="20"/>
        <v>595</v>
      </c>
      <c r="J673" s="53">
        <f t="shared" si="21"/>
        <v>4.05</v>
      </c>
    </row>
    <row r="674" spans="1:10" ht="15.75">
      <c r="A674" s="5" t="s">
        <v>839</v>
      </c>
      <c r="B674" s="5" t="s">
        <v>850</v>
      </c>
      <c r="C674" s="5" t="s">
        <v>335</v>
      </c>
      <c r="D674" s="5">
        <v>227</v>
      </c>
      <c r="E674" s="9"/>
      <c r="F674" s="4"/>
      <c r="G674" s="50">
        <v>280</v>
      </c>
      <c r="H674" s="25"/>
      <c r="I674" s="4">
        <f t="shared" si="20"/>
        <v>253.5</v>
      </c>
      <c r="J674" s="53">
        <f t="shared" si="21"/>
        <v>7.465</v>
      </c>
    </row>
    <row r="675" spans="1:10" ht="15.75">
      <c r="A675" s="5" t="s">
        <v>830</v>
      </c>
      <c r="B675" s="5" t="s">
        <v>692</v>
      </c>
      <c r="C675" s="5" t="s">
        <v>287</v>
      </c>
      <c r="D675" s="5">
        <v>158</v>
      </c>
      <c r="E675" s="9"/>
      <c r="F675" s="4"/>
      <c r="G675" s="50"/>
      <c r="H675" s="25"/>
      <c r="I675" s="4">
        <f t="shared" si="20"/>
        <v>158</v>
      </c>
      <c r="J675" s="53">
        <f t="shared" si="21"/>
        <v>8.42</v>
      </c>
    </row>
    <row r="676" spans="1:10" ht="15.75">
      <c r="A676" s="5" t="s">
        <v>828</v>
      </c>
      <c r="B676" s="5" t="s">
        <v>978</v>
      </c>
      <c r="C676" s="5" t="s">
        <v>427</v>
      </c>
      <c r="D676" s="5">
        <v>358</v>
      </c>
      <c r="E676" s="9"/>
      <c r="F676" s="4"/>
      <c r="G676" s="50"/>
      <c r="H676" s="25"/>
      <c r="I676" s="4">
        <f t="shared" si="20"/>
        <v>358</v>
      </c>
      <c r="J676" s="53">
        <f t="shared" si="21"/>
        <v>6.42</v>
      </c>
    </row>
    <row r="677" spans="1:10" ht="15.75">
      <c r="A677" s="5" t="s">
        <v>830</v>
      </c>
      <c r="B677" s="5" t="s">
        <v>697</v>
      </c>
      <c r="C677" s="5" t="s">
        <v>291</v>
      </c>
      <c r="D677" s="5">
        <v>163</v>
      </c>
      <c r="E677" s="9"/>
      <c r="F677" s="4"/>
      <c r="G677" s="50">
        <v>109</v>
      </c>
      <c r="H677" s="25"/>
      <c r="I677" s="4">
        <f t="shared" si="20"/>
        <v>136</v>
      </c>
      <c r="J677" s="53">
        <f t="shared" si="21"/>
        <v>8.64</v>
      </c>
    </row>
    <row r="678" spans="1:10" ht="15.75">
      <c r="A678" s="5" t="s">
        <v>836</v>
      </c>
      <c r="B678" s="5" t="s">
        <v>457</v>
      </c>
      <c r="C678" s="5" t="s">
        <v>114</v>
      </c>
      <c r="D678" s="5">
        <v>413</v>
      </c>
      <c r="E678" s="9"/>
      <c r="F678" s="4"/>
      <c r="G678" s="50">
        <v>316</v>
      </c>
      <c r="H678" s="25"/>
      <c r="I678" s="4">
        <f t="shared" si="20"/>
        <v>364.5</v>
      </c>
      <c r="J678" s="53">
        <f t="shared" si="21"/>
        <v>6.355</v>
      </c>
    </row>
    <row r="679" spans="1:10" ht="15.75">
      <c r="A679" s="5" t="s">
        <v>828</v>
      </c>
      <c r="B679" s="5" t="s">
        <v>965</v>
      </c>
      <c r="C679" s="5" t="s">
        <v>966</v>
      </c>
      <c r="D679" s="5">
        <v>103</v>
      </c>
      <c r="E679" s="10">
        <v>73</v>
      </c>
      <c r="F679" s="4">
        <v>105</v>
      </c>
      <c r="G679" s="50">
        <v>97</v>
      </c>
      <c r="H679" s="25"/>
      <c r="I679" s="4">
        <f t="shared" si="20"/>
        <v>94.5</v>
      </c>
      <c r="J679" s="53">
        <f t="shared" si="21"/>
        <v>9.055</v>
      </c>
    </row>
    <row r="680" spans="1:10" ht="15.75">
      <c r="A680" s="5" t="s">
        <v>830</v>
      </c>
      <c r="B680" s="5" t="s">
        <v>507</v>
      </c>
      <c r="C680" s="5" t="s">
        <v>192</v>
      </c>
      <c r="D680" s="5">
        <v>536</v>
      </c>
      <c r="E680" s="10"/>
      <c r="F680" s="4"/>
      <c r="G680" s="50"/>
      <c r="H680" s="25"/>
      <c r="I680" s="4">
        <f t="shared" si="20"/>
        <v>536</v>
      </c>
      <c r="J680" s="53">
        <f t="shared" si="21"/>
        <v>4.64</v>
      </c>
    </row>
    <row r="681" spans="1:10" ht="15.75">
      <c r="A681" s="5" t="s">
        <v>916</v>
      </c>
      <c r="B681" s="5" t="s">
        <v>848</v>
      </c>
      <c r="C681" s="5" t="s">
        <v>8</v>
      </c>
      <c r="D681" s="5">
        <v>660</v>
      </c>
      <c r="E681" s="10"/>
      <c r="F681" s="4"/>
      <c r="G681" s="50"/>
      <c r="H681" s="25"/>
      <c r="I681" s="4">
        <f t="shared" si="20"/>
        <v>660</v>
      </c>
      <c r="J681" s="53">
        <f t="shared" si="21"/>
        <v>3.4</v>
      </c>
    </row>
    <row r="682" spans="1:10" ht="15.75">
      <c r="A682" s="5" t="s">
        <v>840</v>
      </c>
      <c r="B682" s="5" t="s">
        <v>73</v>
      </c>
      <c r="C682" s="5" t="s">
        <v>980</v>
      </c>
      <c r="D682" s="5"/>
      <c r="E682" s="9">
        <v>189</v>
      </c>
      <c r="F682" s="4"/>
      <c r="G682" s="50"/>
      <c r="H682" s="25"/>
      <c r="I682" s="4">
        <f t="shared" si="20"/>
        <v>189</v>
      </c>
      <c r="J682" s="53">
        <f t="shared" si="21"/>
        <v>8.11</v>
      </c>
    </row>
    <row r="683" spans="1:10" ht="15.75">
      <c r="A683" s="5" t="s">
        <v>829</v>
      </c>
      <c r="B683" s="5" t="s">
        <v>925</v>
      </c>
      <c r="C683" s="5" t="s">
        <v>980</v>
      </c>
      <c r="D683" s="5">
        <v>144</v>
      </c>
      <c r="E683" s="9">
        <v>82</v>
      </c>
      <c r="F683" s="4"/>
      <c r="G683" s="50">
        <v>118</v>
      </c>
      <c r="H683" s="25"/>
      <c r="I683" s="4">
        <f t="shared" si="20"/>
        <v>114.66666666666667</v>
      </c>
      <c r="J683" s="53">
        <f t="shared" si="21"/>
        <v>8.853333333333333</v>
      </c>
    </row>
    <row r="684" spans="1:10" ht="15.75">
      <c r="A684" s="5" t="s">
        <v>840</v>
      </c>
      <c r="B684" s="5" t="s">
        <v>569</v>
      </c>
      <c r="C684" s="5" t="s">
        <v>27</v>
      </c>
      <c r="D684" s="5">
        <v>688</v>
      </c>
      <c r="E684" s="9"/>
      <c r="F684" s="4"/>
      <c r="G684" s="50"/>
      <c r="H684" s="25"/>
      <c r="I684" s="4">
        <f t="shared" si="20"/>
        <v>688</v>
      </c>
      <c r="J684" s="53">
        <f t="shared" si="21"/>
        <v>3.12</v>
      </c>
    </row>
    <row r="685" spans="1:10" ht="15.75">
      <c r="A685" s="5" t="s">
        <v>841</v>
      </c>
      <c r="B685" s="5" t="s">
        <v>856</v>
      </c>
      <c r="C685" s="5" t="s">
        <v>302</v>
      </c>
      <c r="D685" s="5">
        <v>179</v>
      </c>
      <c r="E685" s="9"/>
      <c r="F685" s="4"/>
      <c r="G685" s="50">
        <v>196</v>
      </c>
      <c r="H685" s="25"/>
      <c r="I685" s="4">
        <f t="shared" si="20"/>
        <v>187.5</v>
      </c>
      <c r="J685" s="53">
        <f t="shared" si="21"/>
        <v>8.125</v>
      </c>
    </row>
    <row r="686" spans="1:10" ht="15.75">
      <c r="A686" s="5" t="s">
        <v>829</v>
      </c>
      <c r="B686" s="5" t="s">
        <v>748</v>
      </c>
      <c r="C686" s="5" t="s">
        <v>302</v>
      </c>
      <c r="D686" s="5">
        <v>244</v>
      </c>
      <c r="E686" s="9"/>
      <c r="F686" s="4"/>
      <c r="G686" s="50">
        <v>219</v>
      </c>
      <c r="H686" s="25"/>
      <c r="I686" s="4">
        <f t="shared" si="20"/>
        <v>231.5</v>
      </c>
      <c r="J686" s="53">
        <f t="shared" si="21"/>
        <v>7.685</v>
      </c>
    </row>
    <row r="687" spans="1:10" ht="15.75">
      <c r="A687" s="5" t="s">
        <v>837</v>
      </c>
      <c r="B687" s="5" t="s">
        <v>917</v>
      </c>
      <c r="C687" s="5" t="s">
        <v>918</v>
      </c>
      <c r="D687" s="5">
        <v>45</v>
      </c>
      <c r="E687" s="10">
        <v>43</v>
      </c>
      <c r="F687" s="4">
        <v>42</v>
      </c>
      <c r="G687" s="50">
        <v>57</v>
      </c>
      <c r="H687" s="25"/>
      <c r="I687" s="4">
        <f t="shared" si="20"/>
        <v>46.75</v>
      </c>
      <c r="J687" s="53">
        <f t="shared" si="21"/>
        <v>9.5325</v>
      </c>
    </row>
    <row r="688" spans="1:10" ht="15.75">
      <c r="A688" s="5" t="s">
        <v>916</v>
      </c>
      <c r="B688" s="5" t="s">
        <v>962</v>
      </c>
      <c r="C688" s="5" t="s">
        <v>963</v>
      </c>
      <c r="D688" s="5">
        <v>81</v>
      </c>
      <c r="E688" s="9">
        <v>71</v>
      </c>
      <c r="F688" s="4">
        <v>103</v>
      </c>
      <c r="G688" s="50">
        <v>128</v>
      </c>
      <c r="H688" s="25"/>
      <c r="I688" s="4">
        <f t="shared" si="20"/>
        <v>95.75</v>
      </c>
      <c r="J688" s="53">
        <f t="shared" si="21"/>
        <v>9.0425</v>
      </c>
    </row>
    <row r="689" spans="1:10" ht="12.75">
      <c r="A689" s="5" t="s">
        <v>828</v>
      </c>
      <c r="B689" s="5" t="s">
        <v>795</v>
      </c>
      <c r="C689" s="5" t="s">
        <v>414</v>
      </c>
      <c r="D689" s="5">
        <v>340</v>
      </c>
      <c r="E689" s="9"/>
      <c r="F689" s="4"/>
      <c r="G689" s="2"/>
      <c r="H689" s="25"/>
      <c r="I689" s="4">
        <f t="shared" si="20"/>
        <v>340</v>
      </c>
      <c r="J689" s="53">
        <f t="shared" si="21"/>
        <v>6.6</v>
      </c>
    </row>
    <row r="690" spans="1:10" ht="32.25" thickBot="1">
      <c r="A690" s="5" t="s">
        <v>828</v>
      </c>
      <c r="B690" s="44" t="s">
        <v>921</v>
      </c>
      <c r="C690" s="44" t="s">
        <v>1061</v>
      </c>
      <c r="D690" s="5"/>
      <c r="E690" s="9"/>
      <c r="F690" s="4"/>
      <c r="G690" s="50">
        <v>283</v>
      </c>
      <c r="H690" s="25"/>
      <c r="I690" s="4">
        <f t="shared" si="20"/>
        <v>283</v>
      </c>
      <c r="J690" s="53">
        <f t="shared" si="21"/>
        <v>7.17</v>
      </c>
    </row>
    <row r="691" spans="1:10" ht="15.75">
      <c r="A691" s="5" t="s">
        <v>840</v>
      </c>
      <c r="B691" s="5" t="s">
        <v>457</v>
      </c>
      <c r="C691" s="5" t="s">
        <v>160</v>
      </c>
      <c r="D691" s="5">
        <v>480</v>
      </c>
      <c r="E691" s="9">
        <v>140</v>
      </c>
      <c r="F691" s="4"/>
      <c r="G691" s="50"/>
      <c r="H691" s="25"/>
      <c r="I691" s="4">
        <f t="shared" si="20"/>
        <v>310</v>
      </c>
      <c r="J691" s="53">
        <f t="shared" si="21"/>
        <v>6.9</v>
      </c>
    </row>
    <row r="692" spans="1:10" ht="15.75">
      <c r="A692" s="5" t="s">
        <v>916</v>
      </c>
      <c r="B692" s="5" t="s">
        <v>933</v>
      </c>
      <c r="C692" s="5" t="s">
        <v>988</v>
      </c>
      <c r="D692" s="5">
        <v>170</v>
      </c>
      <c r="E692" s="9">
        <v>87</v>
      </c>
      <c r="F692" s="4">
        <v>115</v>
      </c>
      <c r="G692" s="50">
        <v>159</v>
      </c>
      <c r="H692" s="25"/>
      <c r="I692" s="4">
        <f t="shared" si="20"/>
        <v>132.75</v>
      </c>
      <c r="J692" s="53">
        <f t="shared" si="21"/>
        <v>8.6725</v>
      </c>
    </row>
    <row r="693" spans="1:10" ht="15.75">
      <c r="A693" s="5" t="s">
        <v>840</v>
      </c>
      <c r="B693" s="5" t="s">
        <v>534</v>
      </c>
      <c r="C693" s="5" t="s">
        <v>988</v>
      </c>
      <c r="D693" s="5">
        <v>616</v>
      </c>
      <c r="E693" s="9"/>
      <c r="F693" s="4"/>
      <c r="G693" s="50"/>
      <c r="H693" s="25"/>
      <c r="I693" s="4">
        <f t="shared" si="20"/>
        <v>616</v>
      </c>
      <c r="J693" s="53">
        <f t="shared" si="21"/>
        <v>3.84</v>
      </c>
    </row>
    <row r="694" spans="1:10" ht="15.75">
      <c r="A694" s="5" t="s">
        <v>833</v>
      </c>
      <c r="B694" s="5" t="s">
        <v>992</v>
      </c>
      <c r="C694" s="5" t="s">
        <v>408</v>
      </c>
      <c r="D694" s="5">
        <v>332</v>
      </c>
      <c r="E694" s="9"/>
      <c r="F694" s="4"/>
      <c r="G694" s="50"/>
      <c r="H694" s="25"/>
      <c r="I694" s="4">
        <f t="shared" si="20"/>
        <v>332</v>
      </c>
      <c r="J694" s="53">
        <f t="shared" si="21"/>
        <v>6.68</v>
      </c>
    </row>
    <row r="695" spans="1:10" ht="15.75">
      <c r="A695" s="5" t="s">
        <v>841</v>
      </c>
      <c r="B695" s="5" t="s">
        <v>949</v>
      </c>
      <c r="C695" s="5" t="s">
        <v>950</v>
      </c>
      <c r="D695" s="5">
        <v>80</v>
      </c>
      <c r="E695" s="9">
        <v>63</v>
      </c>
      <c r="F695" s="4">
        <v>71</v>
      </c>
      <c r="G695" s="50">
        <v>74</v>
      </c>
      <c r="H695" s="25"/>
      <c r="I695" s="4">
        <f t="shared" si="20"/>
        <v>72</v>
      </c>
      <c r="J695" s="53">
        <f t="shared" si="21"/>
        <v>9.28</v>
      </c>
    </row>
    <row r="696" spans="1:10" ht="15.75">
      <c r="A696" s="5" t="s">
        <v>840</v>
      </c>
      <c r="B696" s="5" t="s">
        <v>656</v>
      </c>
      <c r="C696" s="5" t="s">
        <v>619</v>
      </c>
      <c r="D696" s="5">
        <v>115</v>
      </c>
      <c r="E696" s="9">
        <v>114</v>
      </c>
      <c r="F696" s="4">
        <v>70</v>
      </c>
      <c r="G696" s="50">
        <v>107</v>
      </c>
      <c r="H696" s="25"/>
      <c r="I696" s="4">
        <f t="shared" si="20"/>
        <v>101.5</v>
      </c>
      <c r="J696" s="53">
        <f t="shared" si="21"/>
        <v>8.985</v>
      </c>
    </row>
    <row r="697" spans="1:10" ht="15.75">
      <c r="A697" s="5" t="s">
        <v>841</v>
      </c>
      <c r="B697" s="5" t="s">
        <v>845</v>
      </c>
      <c r="C697" s="5" t="s">
        <v>176</v>
      </c>
      <c r="D697" s="5">
        <v>507</v>
      </c>
      <c r="E697" s="9"/>
      <c r="F697" s="4"/>
      <c r="G697" s="50"/>
      <c r="H697" s="25"/>
      <c r="I697" s="4">
        <f t="shared" si="20"/>
        <v>507</v>
      </c>
      <c r="J697" s="53">
        <f t="shared" si="21"/>
        <v>4.93</v>
      </c>
    </row>
    <row r="698" spans="1:10" ht="15.75">
      <c r="A698" s="5" t="s">
        <v>832</v>
      </c>
      <c r="B698" s="5" t="s">
        <v>580</v>
      </c>
      <c r="C698" s="5" t="s">
        <v>46</v>
      </c>
      <c r="D698" s="5">
        <v>717</v>
      </c>
      <c r="E698" s="9"/>
      <c r="F698" s="4"/>
      <c r="G698" s="50"/>
      <c r="H698" s="25"/>
      <c r="I698" s="4">
        <f t="shared" si="20"/>
        <v>717</v>
      </c>
      <c r="J698" s="53">
        <f t="shared" si="21"/>
        <v>2.83</v>
      </c>
    </row>
    <row r="699" spans="1:10" ht="15.75">
      <c r="A699" s="5" t="s">
        <v>831</v>
      </c>
      <c r="B699" s="5" t="s">
        <v>734</v>
      </c>
      <c r="C699" s="5" t="s">
        <v>234</v>
      </c>
      <c r="D699" s="5">
        <v>592</v>
      </c>
      <c r="E699" s="9"/>
      <c r="F699" s="4"/>
      <c r="G699" s="50"/>
      <c r="H699" s="25"/>
      <c r="I699" s="4">
        <f t="shared" si="20"/>
        <v>592</v>
      </c>
      <c r="J699" s="53">
        <f t="shared" si="21"/>
        <v>4.08</v>
      </c>
    </row>
    <row r="700" spans="1:10" ht="15.75">
      <c r="A700" s="5" t="s">
        <v>828</v>
      </c>
      <c r="B700" s="5" t="s">
        <v>669</v>
      </c>
      <c r="C700" s="5" t="s">
        <v>626</v>
      </c>
      <c r="D700" s="5">
        <v>126</v>
      </c>
      <c r="E700" s="10">
        <v>113</v>
      </c>
      <c r="F700" s="4">
        <v>81</v>
      </c>
      <c r="G700" s="50">
        <v>277</v>
      </c>
      <c r="H700" s="25"/>
      <c r="I700" s="4">
        <f t="shared" si="20"/>
        <v>149.25</v>
      </c>
      <c r="J700" s="53">
        <f t="shared" si="21"/>
        <v>8.5075</v>
      </c>
    </row>
    <row r="701" spans="1:10" ht="15.75">
      <c r="A701" s="5" t="s">
        <v>829</v>
      </c>
      <c r="B701" s="5" t="s">
        <v>843</v>
      </c>
      <c r="C701" s="5" t="s">
        <v>45</v>
      </c>
      <c r="D701" s="5">
        <v>716</v>
      </c>
      <c r="E701" s="10"/>
      <c r="F701" s="4"/>
      <c r="G701" s="50"/>
      <c r="H701" s="25"/>
      <c r="I701" s="4">
        <f t="shared" si="20"/>
        <v>716</v>
      </c>
      <c r="J701" s="53">
        <f t="shared" si="21"/>
        <v>2.84</v>
      </c>
    </row>
    <row r="702" spans="1:10" ht="15.75">
      <c r="A702" s="5" t="s">
        <v>916</v>
      </c>
      <c r="B702" s="5" t="s">
        <v>856</v>
      </c>
      <c r="C702" s="5" t="s">
        <v>290</v>
      </c>
      <c r="D702" s="5">
        <v>253</v>
      </c>
      <c r="E702" s="10"/>
      <c r="F702" s="4"/>
      <c r="G702" s="50"/>
      <c r="H702" s="25"/>
      <c r="I702" s="4">
        <f t="shared" si="20"/>
        <v>253</v>
      </c>
      <c r="J702" s="53">
        <f t="shared" si="21"/>
        <v>7.47</v>
      </c>
    </row>
    <row r="703" spans="1:10" ht="15.75">
      <c r="A703" s="5" t="s">
        <v>832</v>
      </c>
      <c r="B703" s="5" t="s">
        <v>523</v>
      </c>
      <c r="C703" s="5" t="s">
        <v>290</v>
      </c>
      <c r="D703" s="5">
        <v>580</v>
      </c>
      <c r="E703" s="10"/>
      <c r="F703" s="4"/>
      <c r="G703" s="50"/>
      <c r="H703" s="25"/>
      <c r="I703" s="4">
        <f t="shared" si="20"/>
        <v>580</v>
      </c>
      <c r="J703" s="53">
        <f t="shared" si="21"/>
        <v>4.2</v>
      </c>
    </row>
    <row r="704" spans="1:10" ht="15.75">
      <c r="A704" s="5" t="s">
        <v>840</v>
      </c>
      <c r="B704" s="5" t="s">
        <v>727</v>
      </c>
      <c r="C704" s="5" t="s">
        <v>290</v>
      </c>
      <c r="D704" s="5">
        <v>215</v>
      </c>
      <c r="E704" s="9">
        <v>200</v>
      </c>
      <c r="F704" s="4"/>
      <c r="G704" s="50">
        <v>295</v>
      </c>
      <c r="H704" s="25"/>
      <c r="I704" s="4">
        <f t="shared" si="20"/>
        <v>236.66666666666666</v>
      </c>
      <c r="J704" s="53">
        <f t="shared" si="21"/>
        <v>7.633333333333334</v>
      </c>
    </row>
    <row r="705" spans="1:10" ht="15.75">
      <c r="A705" s="5" t="s">
        <v>838</v>
      </c>
      <c r="B705" s="5" t="s">
        <v>728</v>
      </c>
      <c r="C705" s="5" t="s">
        <v>290</v>
      </c>
      <c r="D705" s="5">
        <v>474</v>
      </c>
      <c r="E705" s="9"/>
      <c r="F705" s="4"/>
      <c r="G705" s="50"/>
      <c r="H705" s="25"/>
      <c r="I705" s="4">
        <f t="shared" si="20"/>
        <v>474</v>
      </c>
      <c r="J705" s="53">
        <f t="shared" si="21"/>
        <v>5.26</v>
      </c>
    </row>
    <row r="706" spans="1:10" ht="15.75">
      <c r="A706" s="5" t="s">
        <v>831</v>
      </c>
      <c r="B706" s="5" t="s">
        <v>696</v>
      </c>
      <c r="C706" s="5" t="s">
        <v>290</v>
      </c>
      <c r="D706" s="5">
        <v>162</v>
      </c>
      <c r="E706" s="9">
        <v>146</v>
      </c>
      <c r="F706" s="4"/>
      <c r="G706" s="50">
        <v>174</v>
      </c>
      <c r="H706" s="25"/>
      <c r="I706" s="4">
        <f t="shared" si="20"/>
        <v>160.66666666666666</v>
      </c>
      <c r="J706" s="53">
        <f t="shared" si="21"/>
        <v>8.393333333333334</v>
      </c>
    </row>
    <row r="707" spans="1:10" ht="15.75">
      <c r="A707" s="5" t="s">
        <v>829</v>
      </c>
      <c r="B707" s="5" t="s">
        <v>927</v>
      </c>
      <c r="C707" s="5" t="s">
        <v>989</v>
      </c>
      <c r="D707" s="5">
        <v>167</v>
      </c>
      <c r="E707" s="9">
        <v>88</v>
      </c>
      <c r="F707" s="4"/>
      <c r="G707" s="50">
        <v>121</v>
      </c>
      <c r="H707" s="25"/>
      <c r="I707" s="4">
        <f aca="true" t="shared" si="22" ref="I707:I770">AVERAGE(D707:H707)</f>
        <v>125.33333333333333</v>
      </c>
      <c r="J707" s="53">
        <f t="shared" si="21"/>
        <v>8.746666666666666</v>
      </c>
    </row>
    <row r="708" spans="1:10" ht="15.75">
      <c r="A708" s="5" t="s">
        <v>840</v>
      </c>
      <c r="B708" s="5" t="s">
        <v>752</v>
      </c>
      <c r="C708" s="5" t="s">
        <v>348</v>
      </c>
      <c r="D708" s="5">
        <v>248</v>
      </c>
      <c r="E708" s="9">
        <v>216</v>
      </c>
      <c r="F708" s="4"/>
      <c r="G708" s="50">
        <v>292</v>
      </c>
      <c r="H708" s="25"/>
      <c r="I708" s="4">
        <f t="shared" si="22"/>
        <v>252</v>
      </c>
      <c r="J708" s="53">
        <f t="shared" si="21"/>
        <v>7.48</v>
      </c>
    </row>
    <row r="709" spans="1:10" ht="15.75">
      <c r="A709" s="5" t="s">
        <v>841</v>
      </c>
      <c r="B709" s="5" t="s">
        <v>765</v>
      </c>
      <c r="C709" s="5" t="s">
        <v>348</v>
      </c>
      <c r="D709" s="5">
        <v>330</v>
      </c>
      <c r="E709" s="9"/>
      <c r="F709" s="4"/>
      <c r="G709" s="50"/>
      <c r="H709" s="25"/>
      <c r="I709" s="4">
        <f t="shared" si="22"/>
        <v>330</v>
      </c>
      <c r="J709" s="53">
        <f t="shared" si="21"/>
        <v>6.7</v>
      </c>
    </row>
    <row r="710" spans="1:10" ht="15.75">
      <c r="A710" s="5" t="s">
        <v>832</v>
      </c>
      <c r="B710" s="5" t="s">
        <v>478</v>
      </c>
      <c r="C710" s="5" t="s">
        <v>207</v>
      </c>
      <c r="D710" s="5">
        <v>555</v>
      </c>
      <c r="E710" s="9"/>
      <c r="F710" s="4"/>
      <c r="G710" s="50"/>
      <c r="H710" s="25"/>
      <c r="I710" s="4">
        <f t="shared" si="22"/>
        <v>555</v>
      </c>
      <c r="J710" s="53">
        <f t="shared" si="21"/>
        <v>4.45</v>
      </c>
    </row>
    <row r="711" spans="1:10" ht="15.75">
      <c r="A711" s="5" t="s">
        <v>837</v>
      </c>
      <c r="B711" s="5" t="s">
        <v>656</v>
      </c>
      <c r="C711" s="5" t="s">
        <v>301</v>
      </c>
      <c r="D711" s="5">
        <v>667</v>
      </c>
      <c r="E711" s="9"/>
      <c r="F711" s="4"/>
      <c r="G711" s="50"/>
      <c r="H711" s="25"/>
      <c r="I711" s="4">
        <f t="shared" si="22"/>
        <v>667</v>
      </c>
      <c r="J711" s="53">
        <f aca="true" t="shared" si="23" ref="J711:J757">(1000-I711)/100</f>
        <v>3.33</v>
      </c>
    </row>
    <row r="712" spans="1:10" ht="15.75">
      <c r="A712" s="5" t="s">
        <v>830</v>
      </c>
      <c r="B712" s="5" t="s">
        <v>876</v>
      </c>
      <c r="C712" s="5" t="s">
        <v>301</v>
      </c>
      <c r="D712" s="5">
        <v>177</v>
      </c>
      <c r="E712" s="9"/>
      <c r="F712" s="4">
        <v>75</v>
      </c>
      <c r="G712" s="50">
        <v>198</v>
      </c>
      <c r="H712" s="25"/>
      <c r="I712" s="4">
        <f t="shared" si="22"/>
        <v>150</v>
      </c>
      <c r="J712" s="53">
        <f t="shared" si="23"/>
        <v>8.5</v>
      </c>
    </row>
    <row r="713" spans="1:10" ht="15.75">
      <c r="A713" s="5" t="s">
        <v>840</v>
      </c>
      <c r="B713" s="5" t="s">
        <v>972</v>
      </c>
      <c r="C713" s="5" t="s">
        <v>301</v>
      </c>
      <c r="D713" s="5">
        <v>621</v>
      </c>
      <c r="E713" s="9"/>
      <c r="F713" s="4"/>
      <c r="G713" s="50"/>
      <c r="H713" s="25"/>
      <c r="I713" s="4">
        <f t="shared" si="22"/>
        <v>621</v>
      </c>
      <c r="J713" s="53">
        <f t="shared" si="23"/>
        <v>3.79</v>
      </c>
    </row>
    <row r="714" spans="1:10" ht="15.75">
      <c r="A714" s="5" t="s">
        <v>829</v>
      </c>
      <c r="B714" s="5" t="s">
        <v>848</v>
      </c>
      <c r="C714" s="5" t="s">
        <v>301</v>
      </c>
      <c r="D714" s="5">
        <v>711</v>
      </c>
      <c r="E714" s="9"/>
      <c r="F714" s="4"/>
      <c r="G714" s="50"/>
      <c r="H714" s="25"/>
      <c r="I714" s="4">
        <f t="shared" si="22"/>
        <v>711</v>
      </c>
      <c r="J714" s="53">
        <f t="shared" si="23"/>
        <v>2.89</v>
      </c>
    </row>
    <row r="715" spans="1:10" ht="15.75">
      <c r="A715" s="5" t="s">
        <v>842</v>
      </c>
      <c r="B715" s="5" t="s">
        <v>583</v>
      </c>
      <c r="C715" s="5" t="s">
        <v>50</v>
      </c>
      <c r="D715" s="5">
        <v>722</v>
      </c>
      <c r="E715" s="9"/>
      <c r="F715" s="4"/>
      <c r="G715" s="50"/>
      <c r="H715" s="25"/>
      <c r="I715" s="4">
        <f t="shared" si="22"/>
        <v>722</v>
      </c>
      <c r="J715" s="53">
        <f t="shared" si="23"/>
        <v>2.78</v>
      </c>
    </row>
    <row r="716" spans="1:10" ht="15.75">
      <c r="A716" s="5" t="s">
        <v>828</v>
      </c>
      <c r="B716" s="5" t="s">
        <v>845</v>
      </c>
      <c r="C716" s="5" t="s">
        <v>277</v>
      </c>
      <c r="D716" s="5">
        <v>142</v>
      </c>
      <c r="E716" s="9">
        <v>184</v>
      </c>
      <c r="F716" s="4">
        <v>136</v>
      </c>
      <c r="G716" s="50">
        <v>124</v>
      </c>
      <c r="H716" s="25"/>
      <c r="I716" s="4">
        <f t="shared" si="22"/>
        <v>146.5</v>
      </c>
      <c r="J716" s="53">
        <f t="shared" si="23"/>
        <v>8.535</v>
      </c>
    </row>
    <row r="717" spans="1:10" ht="15.75">
      <c r="A717" s="5" t="s">
        <v>830</v>
      </c>
      <c r="B717" s="5" t="s">
        <v>679</v>
      </c>
      <c r="C717" s="5" t="s">
        <v>971</v>
      </c>
      <c r="D717" s="5">
        <v>141</v>
      </c>
      <c r="E717" s="9">
        <v>77</v>
      </c>
      <c r="F717" s="4"/>
      <c r="G717" s="50">
        <v>162</v>
      </c>
      <c r="H717" s="25"/>
      <c r="I717" s="4">
        <f t="shared" si="22"/>
        <v>126.66666666666667</v>
      </c>
      <c r="J717" s="53">
        <f t="shared" si="23"/>
        <v>8.733333333333334</v>
      </c>
    </row>
    <row r="718" spans="1:10" ht="15.75">
      <c r="A718" s="5" t="s">
        <v>833</v>
      </c>
      <c r="B718" s="5" t="s">
        <v>888</v>
      </c>
      <c r="C718" s="5" t="s">
        <v>889</v>
      </c>
      <c r="D718" s="5">
        <v>17</v>
      </c>
      <c r="E718" s="9">
        <v>27</v>
      </c>
      <c r="F718" s="4">
        <v>17</v>
      </c>
      <c r="G718" s="50">
        <v>16</v>
      </c>
      <c r="H718" s="25"/>
      <c r="I718" s="4">
        <f t="shared" si="22"/>
        <v>19.25</v>
      </c>
      <c r="J718" s="53">
        <f t="shared" si="23"/>
        <v>9.8075</v>
      </c>
    </row>
    <row r="719" spans="1:10" ht="15.75">
      <c r="A719" s="5" t="s">
        <v>833</v>
      </c>
      <c r="B719" s="5" t="s">
        <v>814</v>
      </c>
      <c r="C719" s="5" t="s">
        <v>889</v>
      </c>
      <c r="D719" s="5">
        <v>698</v>
      </c>
      <c r="E719" s="9"/>
      <c r="F719" s="4"/>
      <c r="G719" s="50"/>
      <c r="H719" s="25"/>
      <c r="I719" s="4">
        <f t="shared" si="22"/>
        <v>698</v>
      </c>
      <c r="J719" s="53">
        <f t="shared" si="23"/>
        <v>3.02</v>
      </c>
    </row>
    <row r="720" spans="1:10" ht="15.75">
      <c r="A720" s="5" t="s">
        <v>916</v>
      </c>
      <c r="B720" s="5" t="s">
        <v>933</v>
      </c>
      <c r="C720" s="5" t="s">
        <v>35</v>
      </c>
      <c r="D720" s="5">
        <v>701</v>
      </c>
      <c r="E720" s="9">
        <v>188</v>
      </c>
      <c r="F720" s="4"/>
      <c r="G720" s="50"/>
      <c r="H720" s="25"/>
      <c r="I720" s="4">
        <f t="shared" si="22"/>
        <v>444.5</v>
      </c>
      <c r="J720" s="53">
        <f t="shared" si="23"/>
        <v>5.555</v>
      </c>
    </row>
    <row r="721" spans="1:10" ht="15.75">
      <c r="A721" s="5" t="s">
        <v>840</v>
      </c>
      <c r="B721" s="5" t="s">
        <v>454</v>
      </c>
      <c r="C721" s="5" t="s">
        <v>111</v>
      </c>
      <c r="D721" s="5">
        <v>409</v>
      </c>
      <c r="E721" s="9"/>
      <c r="F721" s="4"/>
      <c r="G721" s="50">
        <v>330</v>
      </c>
      <c r="H721" s="25"/>
      <c r="I721" s="4">
        <f t="shared" si="22"/>
        <v>369.5</v>
      </c>
      <c r="J721" s="53">
        <f t="shared" si="23"/>
        <v>6.305</v>
      </c>
    </row>
    <row r="722" spans="1:10" ht="15.75">
      <c r="A722" s="5" t="s">
        <v>1009</v>
      </c>
      <c r="B722" s="5" t="s">
        <v>568</v>
      </c>
      <c r="C722" s="5" t="s">
        <v>982</v>
      </c>
      <c r="D722" s="5">
        <v>687</v>
      </c>
      <c r="E722" s="9"/>
      <c r="F722" s="4"/>
      <c r="G722" s="50"/>
      <c r="H722" s="25"/>
      <c r="I722" s="4">
        <f t="shared" si="22"/>
        <v>687</v>
      </c>
      <c r="J722" s="53">
        <f t="shared" si="23"/>
        <v>3.13</v>
      </c>
    </row>
    <row r="723" spans="1:10" ht="15.75">
      <c r="A723" s="5" t="s">
        <v>836</v>
      </c>
      <c r="B723" s="5" t="s">
        <v>925</v>
      </c>
      <c r="C723" s="5" t="s">
        <v>982</v>
      </c>
      <c r="D723" s="5">
        <v>73</v>
      </c>
      <c r="E723" s="9">
        <v>83</v>
      </c>
      <c r="F723" s="4">
        <v>65</v>
      </c>
      <c r="G723" s="50">
        <v>55</v>
      </c>
      <c r="H723" s="25"/>
      <c r="I723" s="4">
        <f t="shared" si="22"/>
        <v>69</v>
      </c>
      <c r="J723" s="53">
        <f t="shared" si="23"/>
        <v>9.31</v>
      </c>
    </row>
    <row r="724" spans="1:10" ht="15.75">
      <c r="A724" s="5" t="s">
        <v>829</v>
      </c>
      <c r="B724" s="5" t="s">
        <v>741</v>
      </c>
      <c r="C724" s="5" t="s">
        <v>982</v>
      </c>
      <c r="D724" s="5">
        <v>692</v>
      </c>
      <c r="E724" s="9"/>
      <c r="F724" s="4"/>
      <c r="G724" s="50"/>
      <c r="H724" s="25"/>
      <c r="I724" s="4">
        <f t="shared" si="22"/>
        <v>692</v>
      </c>
      <c r="J724" s="53">
        <f t="shared" si="23"/>
        <v>3.08</v>
      </c>
    </row>
    <row r="725" spans="1:10" ht="15.75">
      <c r="A725" s="5" t="s">
        <v>841</v>
      </c>
      <c r="B725" s="5" t="s">
        <v>699</v>
      </c>
      <c r="C725" s="5" t="s">
        <v>296</v>
      </c>
      <c r="D725" s="5">
        <v>171</v>
      </c>
      <c r="E725" s="9">
        <v>131</v>
      </c>
      <c r="F725" s="4"/>
      <c r="G725" s="50">
        <v>183</v>
      </c>
      <c r="H725" s="25"/>
      <c r="I725" s="4">
        <f t="shared" si="22"/>
        <v>161.66666666666666</v>
      </c>
      <c r="J725" s="53">
        <f t="shared" si="23"/>
        <v>8.383333333333333</v>
      </c>
    </row>
    <row r="726" spans="1:10" ht="15.75">
      <c r="A726" s="5" t="s">
        <v>840</v>
      </c>
      <c r="B726" s="5" t="s">
        <v>856</v>
      </c>
      <c r="C726" s="5" t="s">
        <v>991</v>
      </c>
      <c r="D726" s="5">
        <v>132</v>
      </c>
      <c r="E726" s="9">
        <v>139</v>
      </c>
      <c r="F726" s="4">
        <v>111</v>
      </c>
      <c r="G726" s="50">
        <v>151</v>
      </c>
      <c r="H726" s="25"/>
      <c r="I726" s="4">
        <f t="shared" si="22"/>
        <v>133.25</v>
      </c>
      <c r="J726" s="53">
        <f t="shared" si="23"/>
        <v>8.6675</v>
      </c>
    </row>
    <row r="727" spans="1:10" ht="15.75">
      <c r="A727" s="5" t="s">
        <v>841</v>
      </c>
      <c r="B727" s="5" t="s">
        <v>464</v>
      </c>
      <c r="C727" s="5" t="s">
        <v>991</v>
      </c>
      <c r="D727" s="5">
        <v>438</v>
      </c>
      <c r="E727" s="9"/>
      <c r="F727" s="4"/>
      <c r="G727" s="50"/>
      <c r="H727" s="25"/>
      <c r="I727" s="4">
        <f t="shared" si="22"/>
        <v>438</v>
      </c>
      <c r="J727" s="53">
        <f t="shared" si="23"/>
        <v>5.62</v>
      </c>
    </row>
    <row r="728" spans="1:10" ht="15.75">
      <c r="A728" s="5" t="s">
        <v>829</v>
      </c>
      <c r="B728" s="5" t="s">
        <v>888</v>
      </c>
      <c r="C728" s="5" t="s">
        <v>991</v>
      </c>
      <c r="D728" s="5">
        <v>572</v>
      </c>
      <c r="E728" s="9"/>
      <c r="F728" s="4"/>
      <c r="G728" s="50"/>
      <c r="H728" s="25"/>
      <c r="I728" s="4">
        <f t="shared" si="22"/>
        <v>572</v>
      </c>
      <c r="J728" s="53">
        <f t="shared" si="23"/>
        <v>4.28</v>
      </c>
    </row>
    <row r="729" spans="1:10" ht="15.75">
      <c r="A729" s="5" t="s">
        <v>829</v>
      </c>
      <c r="B729" s="5" t="s">
        <v>990</v>
      </c>
      <c r="C729" s="5" t="s">
        <v>991</v>
      </c>
      <c r="D729" s="5">
        <v>71</v>
      </c>
      <c r="E729" s="9">
        <v>89</v>
      </c>
      <c r="F729" s="4">
        <v>48</v>
      </c>
      <c r="G729" s="50">
        <v>94</v>
      </c>
      <c r="H729" s="25"/>
      <c r="I729" s="4">
        <f t="shared" si="22"/>
        <v>75.5</v>
      </c>
      <c r="J729" s="53">
        <f t="shared" si="23"/>
        <v>9.245</v>
      </c>
    </row>
    <row r="730" spans="1:10" ht="15.75">
      <c r="A730" s="5" t="s">
        <v>839</v>
      </c>
      <c r="B730" s="5" t="s">
        <v>525</v>
      </c>
      <c r="C730" s="5" t="s">
        <v>991</v>
      </c>
      <c r="D730" s="5">
        <v>586</v>
      </c>
      <c r="E730" s="9"/>
      <c r="F730" s="4"/>
      <c r="G730" s="50"/>
      <c r="H730" s="25"/>
      <c r="I730" s="4">
        <f t="shared" si="22"/>
        <v>586</v>
      </c>
      <c r="J730" s="53">
        <f t="shared" si="23"/>
        <v>4.14</v>
      </c>
    </row>
    <row r="731" spans="1:10" ht="15.75">
      <c r="A731" s="5" t="s">
        <v>837</v>
      </c>
      <c r="B731" s="5" t="s">
        <v>706</v>
      </c>
      <c r="C731" s="5" t="s">
        <v>991</v>
      </c>
      <c r="D731" s="5">
        <v>183</v>
      </c>
      <c r="E731" s="9"/>
      <c r="F731" s="4"/>
      <c r="G731" s="50"/>
      <c r="H731" s="25"/>
      <c r="I731" s="4">
        <f t="shared" si="22"/>
        <v>183</v>
      </c>
      <c r="J731" s="53">
        <f t="shared" si="23"/>
        <v>8.17</v>
      </c>
    </row>
    <row r="732" spans="1:10" ht="15.75">
      <c r="A732" s="5" t="s">
        <v>828</v>
      </c>
      <c r="B732" s="5" t="s">
        <v>475</v>
      </c>
      <c r="C732" s="5" t="s">
        <v>991</v>
      </c>
      <c r="D732" s="5">
        <v>457</v>
      </c>
      <c r="E732" s="9"/>
      <c r="F732" s="4"/>
      <c r="G732" s="50"/>
      <c r="H732" s="25"/>
      <c r="I732" s="4">
        <f t="shared" si="22"/>
        <v>457</v>
      </c>
      <c r="J732" s="53">
        <f t="shared" si="23"/>
        <v>5.43</v>
      </c>
    </row>
    <row r="733" spans="1:10" ht="15.75">
      <c r="A733" s="5" t="s">
        <v>829</v>
      </c>
      <c r="B733" s="5" t="s">
        <v>482</v>
      </c>
      <c r="C733" s="5" t="s">
        <v>991</v>
      </c>
      <c r="D733" s="5">
        <v>471</v>
      </c>
      <c r="E733" s="9"/>
      <c r="F733" s="4"/>
      <c r="G733" s="50"/>
      <c r="H733" s="25"/>
      <c r="I733" s="4">
        <f t="shared" si="22"/>
        <v>471</v>
      </c>
      <c r="J733" s="53">
        <f t="shared" si="23"/>
        <v>5.29</v>
      </c>
    </row>
    <row r="734" spans="1:10" ht="15.75">
      <c r="A734" s="5" t="s">
        <v>829</v>
      </c>
      <c r="B734" s="5" t="s">
        <v>824</v>
      </c>
      <c r="C734" s="5" t="s">
        <v>991</v>
      </c>
      <c r="D734" s="5">
        <v>393</v>
      </c>
      <c r="E734" s="9">
        <v>217</v>
      </c>
      <c r="F734" s="4"/>
      <c r="G734" s="50">
        <v>204</v>
      </c>
      <c r="H734" s="25"/>
      <c r="I734" s="4">
        <f t="shared" si="22"/>
        <v>271.3333333333333</v>
      </c>
      <c r="J734" s="53">
        <f t="shared" si="23"/>
        <v>7.286666666666667</v>
      </c>
    </row>
    <row r="735" spans="1:10" ht="15.75">
      <c r="A735" s="5" t="s">
        <v>832</v>
      </c>
      <c r="B735" s="5" t="s">
        <v>845</v>
      </c>
      <c r="C735" s="5" t="s">
        <v>991</v>
      </c>
      <c r="D735" s="5">
        <v>96</v>
      </c>
      <c r="E735" s="10">
        <v>141</v>
      </c>
      <c r="F735" s="4"/>
      <c r="G735" s="50">
        <v>125</v>
      </c>
      <c r="H735" s="25"/>
      <c r="I735" s="4">
        <f t="shared" si="22"/>
        <v>120.66666666666667</v>
      </c>
      <c r="J735" s="53">
        <f t="shared" si="23"/>
        <v>8.793333333333333</v>
      </c>
    </row>
    <row r="736" spans="1:10" ht="15.75">
      <c r="A736" s="5" t="s">
        <v>833</v>
      </c>
      <c r="B736" s="5" t="s">
        <v>707</v>
      </c>
      <c r="C736" s="5" t="s">
        <v>991</v>
      </c>
      <c r="D736" s="5">
        <v>184</v>
      </c>
      <c r="E736" s="10"/>
      <c r="F736" s="4"/>
      <c r="G736" s="50">
        <v>217</v>
      </c>
      <c r="H736" s="25"/>
      <c r="I736" s="4">
        <f t="shared" si="22"/>
        <v>200.5</v>
      </c>
      <c r="J736" s="53">
        <f t="shared" si="23"/>
        <v>7.995</v>
      </c>
    </row>
    <row r="737" spans="1:10" ht="15.75">
      <c r="A737" s="5" t="s">
        <v>832</v>
      </c>
      <c r="B737" s="5" t="s">
        <v>686</v>
      </c>
      <c r="C737" s="5" t="s">
        <v>991</v>
      </c>
      <c r="D737" s="5">
        <v>435</v>
      </c>
      <c r="E737" s="10"/>
      <c r="F737" s="4"/>
      <c r="G737" s="50">
        <v>275</v>
      </c>
      <c r="H737" s="25"/>
      <c r="I737" s="4">
        <f t="shared" si="22"/>
        <v>355</v>
      </c>
      <c r="J737" s="53">
        <f t="shared" si="23"/>
        <v>6.45</v>
      </c>
    </row>
    <row r="738" spans="1:10" ht="15.75">
      <c r="A738" s="5" t="s">
        <v>832</v>
      </c>
      <c r="B738" s="5" t="s">
        <v>799</v>
      </c>
      <c r="C738" s="5" t="s">
        <v>991</v>
      </c>
      <c r="D738" s="5">
        <v>345</v>
      </c>
      <c r="E738" s="10"/>
      <c r="F738" s="4"/>
      <c r="G738" s="50">
        <v>257</v>
      </c>
      <c r="H738" s="25"/>
      <c r="I738" s="4">
        <f t="shared" si="22"/>
        <v>301</v>
      </c>
      <c r="J738" s="53">
        <f t="shared" si="23"/>
        <v>6.99</v>
      </c>
    </row>
    <row r="739" spans="1:10" ht="15.75">
      <c r="A739" s="5" t="s">
        <v>829</v>
      </c>
      <c r="B739" s="5" t="s">
        <v>925</v>
      </c>
      <c r="C739" s="5" t="s">
        <v>991</v>
      </c>
      <c r="D739" s="5">
        <v>601</v>
      </c>
      <c r="E739" s="10"/>
      <c r="F739" s="4"/>
      <c r="G739" s="50"/>
      <c r="H739" s="25"/>
      <c r="I739" s="4">
        <f t="shared" si="22"/>
        <v>601</v>
      </c>
      <c r="J739" s="53">
        <f t="shared" si="23"/>
        <v>3.99</v>
      </c>
    </row>
    <row r="740" spans="1:10" ht="15.75">
      <c r="A740" s="5" t="s">
        <v>829</v>
      </c>
      <c r="B740" s="5" t="s">
        <v>655</v>
      </c>
      <c r="C740" s="5" t="s">
        <v>991</v>
      </c>
      <c r="D740" s="5">
        <v>493</v>
      </c>
      <c r="E740" s="10"/>
      <c r="F740" s="4"/>
      <c r="G740" s="50"/>
      <c r="H740" s="25"/>
      <c r="I740" s="4">
        <f t="shared" si="22"/>
        <v>493</v>
      </c>
      <c r="J740" s="53">
        <f t="shared" si="23"/>
        <v>5.07</v>
      </c>
    </row>
    <row r="741" spans="1:10" ht="15.75">
      <c r="A741" s="5" t="s">
        <v>832</v>
      </c>
      <c r="B741" s="5" t="s">
        <v>457</v>
      </c>
      <c r="C741" s="5" t="s">
        <v>991</v>
      </c>
      <c r="D741" s="5">
        <v>520</v>
      </c>
      <c r="E741" s="10"/>
      <c r="F741" s="4"/>
      <c r="G741" s="50"/>
      <c r="H741" s="25"/>
      <c r="I741" s="4">
        <f t="shared" si="22"/>
        <v>520</v>
      </c>
      <c r="J741" s="53">
        <f t="shared" si="23"/>
        <v>4.8</v>
      </c>
    </row>
    <row r="742" spans="1:10" ht="15.75">
      <c r="A742" s="5" t="s">
        <v>832</v>
      </c>
      <c r="B742" s="5" t="s">
        <v>1002</v>
      </c>
      <c r="C742" s="5" t="s">
        <v>991</v>
      </c>
      <c r="D742" s="5">
        <v>284</v>
      </c>
      <c r="E742" s="9">
        <v>98</v>
      </c>
      <c r="F742" s="4"/>
      <c r="G742" s="50">
        <v>232</v>
      </c>
      <c r="H742" s="25"/>
      <c r="I742" s="4">
        <f t="shared" si="22"/>
        <v>204.66666666666666</v>
      </c>
      <c r="J742" s="53">
        <f t="shared" si="23"/>
        <v>7.953333333333334</v>
      </c>
    </row>
    <row r="743" spans="1:10" ht="15.75">
      <c r="A743" s="5" t="s">
        <v>841</v>
      </c>
      <c r="B743" s="5" t="s">
        <v>660</v>
      </c>
      <c r="C743" s="5" t="s">
        <v>313</v>
      </c>
      <c r="D743" s="5">
        <v>195</v>
      </c>
      <c r="E743" s="9"/>
      <c r="F743" s="4"/>
      <c r="G743" s="50">
        <v>285</v>
      </c>
      <c r="H743" s="25"/>
      <c r="I743" s="4">
        <f t="shared" si="22"/>
        <v>240</v>
      </c>
      <c r="J743" s="53">
        <f t="shared" si="23"/>
        <v>7.6</v>
      </c>
    </row>
    <row r="744" spans="1:10" ht="15.75">
      <c r="A744" s="5" t="s">
        <v>836</v>
      </c>
      <c r="B744" s="5" t="s">
        <v>471</v>
      </c>
      <c r="C744" s="5" t="s">
        <v>138</v>
      </c>
      <c r="D744" s="5">
        <v>452</v>
      </c>
      <c r="E744" s="9"/>
      <c r="F744" s="4"/>
      <c r="G744" s="50">
        <v>349</v>
      </c>
      <c r="H744" s="25"/>
      <c r="I744" s="4">
        <f t="shared" si="22"/>
        <v>400.5</v>
      </c>
      <c r="J744" s="53">
        <f t="shared" si="23"/>
        <v>5.995</v>
      </c>
    </row>
    <row r="745" spans="1:10" ht="15.75">
      <c r="A745" s="5" t="s">
        <v>841</v>
      </c>
      <c r="B745" s="5" t="s">
        <v>665</v>
      </c>
      <c r="C745" s="5" t="s">
        <v>636</v>
      </c>
      <c r="D745" s="5">
        <v>624</v>
      </c>
      <c r="E745" s="9"/>
      <c r="F745" s="4"/>
      <c r="G745" s="50"/>
      <c r="H745" s="25"/>
      <c r="I745" s="4">
        <f t="shared" si="22"/>
        <v>624</v>
      </c>
      <c r="J745" s="53">
        <f t="shared" si="23"/>
        <v>3.76</v>
      </c>
    </row>
    <row r="746" spans="1:10" ht="25.5">
      <c r="A746" s="5" t="s">
        <v>836</v>
      </c>
      <c r="B746" s="5" t="s">
        <v>79</v>
      </c>
      <c r="C746" s="5" t="s">
        <v>636</v>
      </c>
      <c r="D746" s="5">
        <v>138</v>
      </c>
      <c r="E746" s="9"/>
      <c r="F746" s="4"/>
      <c r="G746" s="50"/>
      <c r="H746" s="25"/>
      <c r="I746" s="4">
        <f t="shared" si="22"/>
        <v>138</v>
      </c>
      <c r="J746" s="53">
        <f t="shared" si="23"/>
        <v>8.62</v>
      </c>
    </row>
    <row r="747" spans="1:10" ht="15.75">
      <c r="A747" s="5" t="s">
        <v>842</v>
      </c>
      <c r="B747" s="5" t="s">
        <v>796</v>
      </c>
      <c r="C747" s="5" t="s">
        <v>446</v>
      </c>
      <c r="D747" s="5">
        <v>385</v>
      </c>
      <c r="E747" s="9"/>
      <c r="F747" s="4"/>
      <c r="G747" s="50"/>
      <c r="H747" s="25"/>
      <c r="I747" s="4">
        <f t="shared" si="22"/>
        <v>385</v>
      </c>
      <c r="J747" s="53">
        <f t="shared" si="23"/>
        <v>6.15</v>
      </c>
    </row>
    <row r="748" spans="1:10" ht="15.75">
      <c r="A748" s="5" t="s">
        <v>837</v>
      </c>
      <c r="B748" s="5" t="s">
        <v>921</v>
      </c>
      <c r="C748" s="5" t="s">
        <v>922</v>
      </c>
      <c r="D748" s="5">
        <v>43</v>
      </c>
      <c r="E748" s="10">
        <v>45</v>
      </c>
      <c r="F748" s="4">
        <v>63</v>
      </c>
      <c r="G748" s="50">
        <v>48</v>
      </c>
      <c r="H748" s="25"/>
      <c r="I748" s="4">
        <f t="shared" si="22"/>
        <v>49.75</v>
      </c>
      <c r="J748" s="53">
        <f t="shared" si="23"/>
        <v>9.5025</v>
      </c>
    </row>
    <row r="749" spans="1:10" ht="12.75">
      <c r="A749" s="5" t="s">
        <v>916</v>
      </c>
      <c r="B749" s="5" t="s">
        <v>709</v>
      </c>
      <c r="C749" s="5" t="s">
        <v>28</v>
      </c>
      <c r="D749" s="5">
        <v>689</v>
      </c>
      <c r="E749" s="9"/>
      <c r="F749" s="4"/>
      <c r="G749" s="4"/>
      <c r="H749" s="25"/>
      <c r="I749" s="4">
        <f t="shared" si="22"/>
        <v>689</v>
      </c>
      <c r="J749" s="53">
        <f t="shared" si="23"/>
        <v>3.11</v>
      </c>
    </row>
    <row r="750" spans="1:10" ht="12.75">
      <c r="A750" s="5" t="s">
        <v>833</v>
      </c>
      <c r="B750" s="5" t="s">
        <v>533</v>
      </c>
      <c r="C750" s="5" t="s">
        <v>247</v>
      </c>
      <c r="D750" s="5">
        <v>611</v>
      </c>
      <c r="E750" s="10"/>
      <c r="F750" s="4"/>
      <c r="G750" s="4"/>
      <c r="H750" s="25"/>
      <c r="I750" s="4">
        <f t="shared" si="22"/>
        <v>611</v>
      </c>
      <c r="J750" s="53">
        <f t="shared" si="23"/>
        <v>3.89</v>
      </c>
    </row>
    <row r="751" spans="1:10" ht="12.75">
      <c r="A751" s="5" t="s">
        <v>830</v>
      </c>
      <c r="B751" s="5" t="s">
        <v>562</v>
      </c>
      <c r="C751" s="5" t="s">
        <v>13</v>
      </c>
      <c r="D751" s="5">
        <v>671</v>
      </c>
      <c r="E751" s="10"/>
      <c r="F751" s="4"/>
      <c r="G751" s="4"/>
      <c r="H751" s="25"/>
      <c r="I751" s="4">
        <f t="shared" si="22"/>
        <v>671</v>
      </c>
      <c r="J751" s="53">
        <f t="shared" si="23"/>
        <v>3.29</v>
      </c>
    </row>
    <row r="752" spans="1:10" ht="12.75">
      <c r="A752" s="5" t="s">
        <v>832</v>
      </c>
      <c r="B752" s="5" t="s">
        <v>551</v>
      </c>
      <c r="C752" s="5" t="s">
        <v>272</v>
      </c>
      <c r="D752" s="5">
        <v>649</v>
      </c>
      <c r="E752" s="10"/>
      <c r="F752" s="4"/>
      <c r="G752" s="4"/>
      <c r="H752" s="25"/>
      <c r="I752" s="4">
        <f t="shared" si="22"/>
        <v>649</v>
      </c>
      <c r="J752" s="53">
        <f t="shared" si="23"/>
        <v>3.51</v>
      </c>
    </row>
    <row r="753" spans="1:10" ht="25.5">
      <c r="A753" s="5" t="s">
        <v>830</v>
      </c>
      <c r="B753" s="5" t="s">
        <v>803</v>
      </c>
      <c r="C753" s="5" t="s">
        <v>422</v>
      </c>
      <c r="D753" s="5">
        <v>353</v>
      </c>
      <c r="E753" s="10"/>
      <c r="F753" s="4"/>
      <c r="G753" s="4"/>
      <c r="H753" s="25"/>
      <c r="I753" s="4">
        <f t="shared" si="22"/>
        <v>353</v>
      </c>
      <c r="J753" s="53">
        <f t="shared" si="23"/>
        <v>6.47</v>
      </c>
    </row>
    <row r="754" spans="1:10" ht="12.75">
      <c r="A754" s="5" t="s">
        <v>830</v>
      </c>
      <c r="B754" s="5" t="s">
        <v>735</v>
      </c>
      <c r="C754" s="5" t="s">
        <v>157</v>
      </c>
      <c r="D754" s="5">
        <v>477</v>
      </c>
      <c r="E754" s="9"/>
      <c r="F754" s="4"/>
      <c r="G754" s="4"/>
      <c r="H754" s="25"/>
      <c r="I754" s="4">
        <f t="shared" si="22"/>
        <v>477</v>
      </c>
      <c r="J754" s="53">
        <f t="shared" si="23"/>
        <v>5.23</v>
      </c>
    </row>
    <row r="755" spans="1:10" ht="12.75">
      <c r="A755" s="5" t="s">
        <v>838</v>
      </c>
      <c r="B755" s="5" t="s">
        <v>516</v>
      </c>
      <c r="C755" s="5" t="s">
        <v>208</v>
      </c>
      <c r="D755" s="5">
        <v>556</v>
      </c>
      <c r="E755" s="9"/>
      <c r="F755" s="4"/>
      <c r="G755" s="4"/>
      <c r="H755" s="25"/>
      <c r="I755" s="4">
        <f t="shared" si="22"/>
        <v>556</v>
      </c>
      <c r="J755" s="53">
        <f t="shared" si="23"/>
        <v>4.44</v>
      </c>
    </row>
    <row r="756" spans="1:10" ht="12.75">
      <c r="A756" s="6" t="s">
        <v>840</v>
      </c>
      <c r="B756" s="6" t="s">
        <v>937</v>
      </c>
      <c r="C756" s="6" t="s">
        <v>448</v>
      </c>
      <c r="D756" s="6">
        <v>389</v>
      </c>
      <c r="E756" s="11"/>
      <c r="F756" s="4"/>
      <c r="G756" s="4"/>
      <c r="H756" s="25"/>
      <c r="I756" s="4">
        <f t="shared" si="22"/>
        <v>389</v>
      </c>
      <c r="J756" s="53">
        <f t="shared" si="23"/>
        <v>6.11</v>
      </c>
    </row>
    <row r="757" spans="1:10" ht="12.75">
      <c r="A757" s="5" t="s">
        <v>839</v>
      </c>
      <c r="B757" s="5" t="s">
        <v>560</v>
      </c>
      <c r="C757" s="5" t="s">
        <v>11</v>
      </c>
      <c r="D757" s="27">
        <v>668</v>
      </c>
      <c r="E757" s="29"/>
      <c r="F757" s="28"/>
      <c r="G757" s="28"/>
      <c r="H757" s="25"/>
      <c r="I757" s="4">
        <f t="shared" si="22"/>
        <v>668</v>
      </c>
      <c r="J757" s="53">
        <f t="shared" si="23"/>
        <v>3.32</v>
      </c>
    </row>
    <row r="758" spans="1:9" ht="12.75">
      <c r="A758" s="1"/>
      <c r="B758" s="1"/>
      <c r="C758" s="1"/>
      <c r="D758" s="1"/>
      <c r="I758" s="1"/>
    </row>
    <row r="759" spans="1:11" ht="12.75">
      <c r="A759" s="1"/>
      <c r="B759" s="1"/>
      <c r="C759" s="1"/>
      <c r="D759" s="1"/>
      <c r="I759" s="1"/>
      <c r="K759" s="1"/>
    </row>
    <row r="760" spans="1:11" ht="12.75">
      <c r="A760" s="1"/>
      <c r="B760" s="1"/>
      <c r="C760" s="1"/>
      <c r="D760" s="1"/>
      <c r="E760" s="7"/>
      <c r="I760" s="1"/>
      <c r="K760" s="1"/>
    </row>
    <row r="761" spans="1:11" ht="12.75">
      <c r="A761" s="1"/>
      <c r="B761" s="1"/>
      <c r="C761" s="1"/>
      <c r="D761" s="1"/>
      <c r="I761" s="1"/>
      <c r="K761" s="1"/>
    </row>
    <row r="762" spans="1:11" ht="12.75">
      <c r="A762" s="1"/>
      <c r="B762" s="1"/>
      <c r="C762" s="1"/>
      <c r="D762" s="1"/>
      <c r="I762" s="1"/>
      <c r="K762" s="1"/>
    </row>
    <row r="763" spans="1:11" ht="12.75">
      <c r="A763" s="1"/>
      <c r="B763" s="1"/>
      <c r="C763" s="1"/>
      <c r="D763" s="1"/>
      <c r="I763" s="1"/>
      <c r="K763" s="1"/>
    </row>
    <row r="764" spans="1:11" ht="12.75">
      <c r="A764" s="1"/>
      <c r="B764" s="1"/>
      <c r="C764" s="1"/>
      <c r="D764" s="1"/>
      <c r="I764" s="1"/>
      <c r="K764" s="1"/>
    </row>
    <row r="765" spans="1:11" ht="12.75">
      <c r="A765" s="1"/>
      <c r="B765" s="1"/>
      <c r="C765" s="1"/>
      <c r="D765" s="1"/>
      <c r="I765" s="1"/>
      <c r="K765" s="1"/>
    </row>
    <row r="766" spans="1:11" ht="12.75">
      <c r="A766" s="1"/>
      <c r="B766" s="1"/>
      <c r="C766" s="1"/>
      <c r="D766" s="1"/>
      <c r="I766" s="1"/>
      <c r="K766" s="1"/>
    </row>
    <row r="767" spans="1:11" ht="12.75">
      <c r="A767" s="1"/>
      <c r="B767" s="1"/>
      <c r="C767" s="1"/>
      <c r="D767" s="1"/>
      <c r="I767" s="1"/>
      <c r="K767" s="1"/>
    </row>
    <row r="768" spans="1:11" ht="12.75">
      <c r="A768" s="1"/>
      <c r="B768" s="1"/>
      <c r="C768" s="1"/>
      <c r="D768" s="1"/>
      <c r="I768" s="1"/>
      <c r="K768" s="1"/>
    </row>
    <row r="769" spans="1:11" ht="12.75">
      <c r="A769" s="1"/>
      <c r="B769" s="1"/>
      <c r="C769" s="1"/>
      <c r="D769" s="1"/>
      <c r="I769" s="1"/>
      <c r="K769" s="1"/>
    </row>
    <row r="770" spans="1:11" ht="12.75">
      <c r="A770" s="1"/>
      <c r="B770" s="1"/>
      <c r="C770" s="1"/>
      <c r="D770" s="1"/>
      <c r="I770" s="1"/>
      <c r="K770" s="1"/>
    </row>
    <row r="771" spans="1:11" ht="12.75">
      <c r="A771" s="1"/>
      <c r="B771" s="1"/>
      <c r="C771" s="1"/>
      <c r="D771" s="1"/>
      <c r="I771" s="1"/>
      <c r="K771" s="1"/>
    </row>
    <row r="772" spans="1:11" ht="12.75">
      <c r="A772" s="1"/>
      <c r="B772" s="1"/>
      <c r="C772" s="1"/>
      <c r="D772" s="1"/>
      <c r="I772" s="1"/>
      <c r="K772" s="1"/>
    </row>
    <row r="773" spans="1:11" ht="12.75">
      <c r="A773" s="1"/>
      <c r="B773" s="1"/>
      <c r="C773" s="1"/>
      <c r="D773" s="1"/>
      <c r="I773" s="1"/>
      <c r="K773" s="1"/>
    </row>
    <row r="774" spans="1:11" ht="12.75">
      <c r="A774" s="1"/>
      <c r="B774" s="1"/>
      <c r="C774" s="1"/>
      <c r="D774" s="1"/>
      <c r="I774" s="1"/>
      <c r="K774" s="1"/>
    </row>
    <row r="775" spans="1:11" ht="12.75">
      <c r="A775" s="1"/>
      <c r="B775" s="1"/>
      <c r="C775" s="1"/>
      <c r="D775" s="1"/>
      <c r="I775" s="1"/>
      <c r="K775" s="1"/>
    </row>
    <row r="776" spans="1:11" ht="12.75">
      <c r="A776" s="1"/>
      <c r="B776" s="1"/>
      <c r="C776" s="1"/>
      <c r="D776" s="1"/>
      <c r="I776" s="1"/>
      <c r="K776" s="1"/>
    </row>
    <row r="777" spans="1:11" ht="12.75">
      <c r="A777" s="1"/>
      <c r="B777" s="1"/>
      <c r="C777" s="1"/>
      <c r="D777" s="1"/>
      <c r="I777" s="1"/>
      <c r="K777" s="1"/>
    </row>
    <row r="778" spans="1:11" ht="12.75">
      <c r="A778" s="1"/>
      <c r="B778" s="1"/>
      <c r="C778" s="1"/>
      <c r="D778" s="1"/>
      <c r="I778" s="1"/>
      <c r="K778" s="1"/>
    </row>
    <row r="779" spans="1:11" ht="12.75">
      <c r="A779" s="1"/>
      <c r="B779" s="1"/>
      <c r="C779" s="1"/>
      <c r="D779" s="1"/>
      <c r="I779" s="1"/>
      <c r="K779" s="1"/>
    </row>
    <row r="780" spans="1:11" ht="12.75">
      <c r="A780" s="1"/>
      <c r="B780" s="1"/>
      <c r="C780" s="1"/>
      <c r="D780" s="1"/>
      <c r="I780" s="1"/>
      <c r="K780" s="1"/>
    </row>
    <row r="781" spans="1:11" ht="12.75">
      <c r="A781" s="1"/>
      <c r="B781" s="1"/>
      <c r="C781" s="1"/>
      <c r="D781" s="1"/>
      <c r="I781" s="1"/>
      <c r="K781" s="1"/>
    </row>
    <row r="782" spans="1:11" ht="12.75">
      <c r="A782" s="1"/>
      <c r="B782" s="1"/>
      <c r="C782" s="1"/>
      <c r="D782" s="1"/>
      <c r="I782" s="1"/>
      <c r="K782" s="1"/>
    </row>
    <row r="783" spans="1:11" ht="12.75">
      <c r="A783" s="1"/>
      <c r="B783" s="1"/>
      <c r="C783" s="1"/>
      <c r="D783" s="1"/>
      <c r="I783" s="1"/>
      <c r="K783" s="1"/>
    </row>
    <row r="784" spans="1:11" ht="12.75">
      <c r="A784" s="1"/>
      <c r="B784" s="1"/>
      <c r="C784" s="1"/>
      <c r="D784" s="1"/>
      <c r="I784" s="1"/>
      <c r="K784" s="1"/>
    </row>
    <row r="785" spans="1:11" ht="12.75">
      <c r="A785" s="1"/>
      <c r="B785" s="1"/>
      <c r="C785" s="1"/>
      <c r="D785" s="1"/>
      <c r="I785" s="1"/>
      <c r="K785" s="1"/>
    </row>
    <row r="786" spans="1:11" ht="12.75">
      <c r="A786" s="1"/>
      <c r="B786" s="1"/>
      <c r="C786" s="1"/>
      <c r="D786" s="1"/>
      <c r="I786" s="1"/>
      <c r="K786" s="1"/>
    </row>
    <row r="787" spans="1:11" ht="12.75">
      <c r="A787" s="1"/>
      <c r="B787" s="1"/>
      <c r="C787" s="1"/>
      <c r="D787" s="1"/>
      <c r="I787" s="1"/>
      <c r="K787" s="1"/>
    </row>
    <row r="788" spans="1:11" ht="12.75">
      <c r="A788" s="1"/>
      <c r="B788" s="1"/>
      <c r="C788" s="1"/>
      <c r="D788" s="1"/>
      <c r="I788" s="1"/>
      <c r="K788" s="1"/>
    </row>
    <row r="789" spans="1:11" ht="12.75">
      <c r="A789" s="1"/>
      <c r="B789" s="1"/>
      <c r="C789" s="1"/>
      <c r="D789" s="1"/>
      <c r="I789" s="1"/>
      <c r="K789" s="1"/>
    </row>
    <row r="790" spans="1:11" ht="12.75">
      <c r="A790" s="1"/>
      <c r="B790" s="1"/>
      <c r="C790" s="1"/>
      <c r="D790" s="1"/>
      <c r="I790" s="1"/>
      <c r="K790" s="1"/>
    </row>
    <row r="791" spans="1:11" ht="12.75">
      <c r="A791" s="1"/>
      <c r="B791" s="1"/>
      <c r="C791" s="1"/>
      <c r="D791" s="1"/>
      <c r="I791" s="1"/>
      <c r="K791" s="1"/>
    </row>
    <row r="792" spans="1:11" ht="12.75">
      <c r="A792" s="1"/>
      <c r="B792" s="1"/>
      <c r="C792" s="1"/>
      <c r="D792" s="1"/>
      <c r="I792" s="1"/>
      <c r="K792" s="1"/>
    </row>
    <row r="793" spans="1:11" ht="12.75">
      <c r="A793" s="1"/>
      <c r="B793" s="1"/>
      <c r="C793" s="1"/>
      <c r="D793" s="1"/>
      <c r="I793" s="1"/>
      <c r="K793" s="1"/>
    </row>
    <row r="794" spans="1:11" ht="12.75">
      <c r="A794" s="1"/>
      <c r="B794" s="1"/>
      <c r="C794" s="1"/>
      <c r="D794" s="1"/>
      <c r="I794" s="1"/>
      <c r="K794" s="1"/>
    </row>
    <row r="795" spans="1:11" ht="12.75">
      <c r="A795" s="1"/>
      <c r="B795" s="1"/>
      <c r="C795" s="1"/>
      <c r="D795" s="1"/>
      <c r="I795" s="1"/>
      <c r="K795" s="1"/>
    </row>
    <row r="796" spans="1:11" ht="12.75">
      <c r="A796" s="1"/>
      <c r="B796" s="1"/>
      <c r="C796" s="1"/>
      <c r="D796" s="1"/>
      <c r="I796" s="1"/>
      <c r="K796" s="1"/>
    </row>
    <row r="797" spans="1:11" ht="12.75">
      <c r="A797" s="1"/>
      <c r="B797" s="1"/>
      <c r="C797" s="1"/>
      <c r="D797" s="1"/>
      <c r="I797" s="1"/>
      <c r="K797" s="1"/>
    </row>
    <row r="798" spans="1:11" ht="12.75">
      <c r="A798" s="1"/>
      <c r="B798" s="1"/>
      <c r="C798" s="1"/>
      <c r="D798" s="1"/>
      <c r="I798" s="1"/>
      <c r="K798" s="1"/>
    </row>
    <row r="799" spans="1:11" ht="12.75">
      <c r="A799" s="1"/>
      <c r="B799" s="1"/>
      <c r="C799" s="1"/>
      <c r="D799" s="1"/>
      <c r="I799" s="1"/>
      <c r="K799" s="1"/>
    </row>
    <row r="800" spans="1:11" ht="12.75">
      <c r="A800" s="1"/>
      <c r="B800" s="1"/>
      <c r="C800" s="1"/>
      <c r="D800" s="1"/>
      <c r="I800" s="1"/>
      <c r="K800" s="1"/>
    </row>
    <row r="801" spans="1:11" ht="12.75">
      <c r="A801" s="1"/>
      <c r="B801" s="1"/>
      <c r="C801" s="1"/>
      <c r="D801" s="1"/>
      <c r="I801" s="1"/>
      <c r="K801" s="1"/>
    </row>
    <row r="802" spans="1:11" ht="12.75">
      <c r="A802" s="1"/>
      <c r="B802" s="1"/>
      <c r="C802" s="1"/>
      <c r="D802" s="1"/>
      <c r="I802" s="1"/>
      <c r="K802" s="1"/>
    </row>
    <row r="803" spans="1:11" ht="12.75">
      <c r="A803" s="1"/>
      <c r="B803" s="1"/>
      <c r="C803" s="1"/>
      <c r="D803" s="1"/>
      <c r="I803" s="1"/>
      <c r="K803" s="1"/>
    </row>
    <row r="804" spans="1:11" ht="12.75">
      <c r="A804" s="1"/>
      <c r="B804" s="1"/>
      <c r="C804" s="1"/>
      <c r="D804" s="1"/>
      <c r="I804" s="1"/>
      <c r="K804" s="1"/>
    </row>
    <row r="805" spans="1:11" ht="12.75">
      <c r="A805" s="1"/>
      <c r="B805" s="1"/>
      <c r="C805" s="1"/>
      <c r="D805" s="1"/>
      <c r="I805" s="1"/>
      <c r="K805" s="1"/>
    </row>
    <row r="806" spans="1:11" ht="12.75">
      <c r="A806" s="1"/>
      <c r="B806" s="1"/>
      <c r="C806" s="1"/>
      <c r="D806" s="1"/>
      <c r="I806" s="1"/>
      <c r="K806" s="1"/>
    </row>
    <row r="807" spans="1:11" ht="12.75">
      <c r="A807" s="1"/>
      <c r="B807" s="1"/>
      <c r="C807" s="1"/>
      <c r="D807" s="1"/>
      <c r="I807" s="1"/>
      <c r="K807" s="1"/>
    </row>
    <row r="808" spans="1:11" ht="12.75">
      <c r="A808" s="1"/>
      <c r="B808" s="1"/>
      <c r="C808" s="1"/>
      <c r="D808" s="1"/>
      <c r="I808" s="1"/>
      <c r="K808" s="1"/>
    </row>
    <row r="809" spans="1:11" ht="12.75">
      <c r="A809" s="1"/>
      <c r="B809" s="1"/>
      <c r="C809" s="1"/>
      <c r="D809" s="1"/>
      <c r="I809" s="1"/>
      <c r="K809" s="1"/>
    </row>
    <row r="810" spans="1:11" ht="12.75">
      <c r="A810" s="1"/>
      <c r="B810" s="1"/>
      <c r="C810" s="1"/>
      <c r="D810" s="1"/>
      <c r="I810" s="1"/>
      <c r="K810" s="1"/>
    </row>
    <row r="811" spans="1:11" ht="12.75">
      <c r="A811" s="1"/>
      <c r="B811" s="1"/>
      <c r="C811" s="1"/>
      <c r="D811" s="1"/>
      <c r="I811" s="1"/>
      <c r="K811" s="1"/>
    </row>
    <row r="812" spans="1:11" ht="12.75">
      <c r="A812" s="1"/>
      <c r="B812" s="1"/>
      <c r="C812" s="1"/>
      <c r="D812" s="1"/>
      <c r="I812" s="1"/>
      <c r="K812" s="1"/>
    </row>
    <row r="813" spans="1:11" ht="12.75">
      <c r="A813" s="1"/>
      <c r="B813" s="1"/>
      <c r="C813" s="1"/>
      <c r="D813" s="1"/>
      <c r="I813" s="1"/>
      <c r="K813" s="1"/>
    </row>
    <row r="814" spans="1:11" ht="12.75">
      <c r="A814" s="1"/>
      <c r="B814" s="1"/>
      <c r="C814" s="1"/>
      <c r="D814" s="1"/>
      <c r="I814" s="1"/>
      <c r="K814" s="1"/>
    </row>
    <row r="815" spans="1:11" ht="12.75">
      <c r="A815" s="1"/>
      <c r="B815" s="1"/>
      <c r="C815" s="1"/>
      <c r="D815" s="1"/>
      <c r="I815" s="1"/>
      <c r="K815" s="1"/>
    </row>
    <row r="816" spans="1:11" ht="12.75">
      <c r="A816" s="1"/>
      <c r="B816" s="1"/>
      <c r="C816" s="1"/>
      <c r="D816" s="1"/>
      <c r="I816" s="1"/>
      <c r="K816" s="1"/>
    </row>
    <row r="817" spans="1:11" ht="12.75">
      <c r="A817" s="1"/>
      <c r="B817" s="1"/>
      <c r="C817" s="1"/>
      <c r="D817" s="1"/>
      <c r="I817" s="1"/>
      <c r="K817" s="1"/>
    </row>
    <row r="818" spans="1:11" ht="12.75">
      <c r="A818" s="1"/>
      <c r="B818" s="1"/>
      <c r="C818" s="1"/>
      <c r="D818" s="1"/>
      <c r="I818" s="1"/>
      <c r="K818" s="1"/>
    </row>
    <row r="819" spans="1:11" ht="12.75">
      <c r="A819" s="1"/>
      <c r="B819" s="1"/>
      <c r="C819" s="1"/>
      <c r="D819" s="1"/>
      <c r="I819" s="1"/>
      <c r="K819" s="1"/>
    </row>
    <row r="820" spans="1:11" ht="12.75">
      <c r="A820" s="1"/>
      <c r="B820" s="1"/>
      <c r="C820" s="1"/>
      <c r="D820" s="1"/>
      <c r="I820" s="1"/>
      <c r="K820" s="1"/>
    </row>
    <row r="821" spans="1:11" ht="12.75">
      <c r="A821" s="1"/>
      <c r="B821" s="1"/>
      <c r="C821" s="1"/>
      <c r="D821" s="1"/>
      <c r="I821" s="1"/>
      <c r="K821" s="1"/>
    </row>
    <row r="822" spans="1:11" ht="12.75">
      <c r="A822" s="1"/>
      <c r="B822" s="1"/>
      <c r="C822" s="1"/>
      <c r="D822" s="1"/>
      <c r="I822" s="1"/>
      <c r="K822" s="1"/>
    </row>
    <row r="823" spans="1:11" ht="12.75">
      <c r="A823" s="1"/>
      <c r="B823" s="1"/>
      <c r="C823" s="1"/>
      <c r="D823" s="1"/>
      <c r="I823" s="1"/>
      <c r="K823" s="1"/>
    </row>
    <row r="824" spans="1:11" ht="12.75">
      <c r="A824" s="1"/>
      <c r="B824" s="1"/>
      <c r="C824" s="1"/>
      <c r="D824" s="1"/>
      <c r="I824" s="1"/>
      <c r="K824" s="1"/>
    </row>
    <row r="825" spans="1:11" ht="12.75">
      <c r="A825" s="1"/>
      <c r="B825" s="1"/>
      <c r="C825" s="1"/>
      <c r="D825" s="1"/>
      <c r="I825" s="1"/>
      <c r="K825" s="1"/>
    </row>
    <row r="826" spans="1:11" ht="12.75">
      <c r="A826" s="1"/>
      <c r="B826" s="1"/>
      <c r="C826" s="1"/>
      <c r="D826" s="1"/>
      <c r="I826" s="1"/>
      <c r="K826" s="1"/>
    </row>
    <row r="827" spans="1:11" ht="12.75">
      <c r="A827" s="1"/>
      <c r="B827" s="1"/>
      <c r="C827" s="1"/>
      <c r="D827" s="1"/>
      <c r="I827" s="1"/>
      <c r="K827" s="1"/>
    </row>
    <row r="828" spans="1:11" ht="12.75">
      <c r="A828" s="1"/>
      <c r="B828" s="1"/>
      <c r="C828" s="1"/>
      <c r="D828" s="1"/>
      <c r="I828" s="1"/>
      <c r="K828" s="1"/>
    </row>
    <row r="829" spans="1:11" ht="12.75">
      <c r="A829" s="1"/>
      <c r="B829" s="1"/>
      <c r="C829" s="1"/>
      <c r="D829" s="1"/>
      <c r="I829" s="1"/>
      <c r="K829" s="1"/>
    </row>
    <row r="830" spans="1:11" ht="12.75">
      <c r="A830" s="1"/>
      <c r="B830" s="1"/>
      <c r="C830" s="1"/>
      <c r="D830" s="1"/>
      <c r="I830" s="1"/>
      <c r="K830" s="1"/>
    </row>
    <row r="831" spans="1:11" ht="12.75">
      <c r="A831" s="1"/>
      <c r="B831" s="1"/>
      <c r="C831" s="1"/>
      <c r="D831" s="1"/>
      <c r="I831" s="1"/>
      <c r="K831" s="1"/>
    </row>
    <row r="832" spans="1:11" ht="12.75">
      <c r="A832" s="1"/>
      <c r="B832" s="1"/>
      <c r="C832" s="1"/>
      <c r="D832" s="1"/>
      <c r="I832" s="1"/>
      <c r="K832" s="1"/>
    </row>
    <row r="833" spans="1:11" ht="12.75">
      <c r="A833" s="1"/>
      <c r="B833" s="1"/>
      <c r="C833" s="1"/>
      <c r="D833" s="1"/>
      <c r="I833" s="1"/>
      <c r="K833" s="1"/>
    </row>
    <row r="834" spans="1:11" ht="12.75">
      <c r="A834" s="1"/>
      <c r="B834" s="1"/>
      <c r="C834" s="1"/>
      <c r="D834" s="1"/>
      <c r="I834" s="1"/>
      <c r="K834" s="1"/>
    </row>
    <row r="835" spans="1:11" ht="12.75">
      <c r="A835" s="1"/>
      <c r="B835" s="1"/>
      <c r="C835" s="1"/>
      <c r="D835" s="1"/>
      <c r="I835" s="1"/>
      <c r="K835" s="1"/>
    </row>
    <row r="836" spans="1:11" ht="12.75">
      <c r="A836" s="1"/>
      <c r="B836" s="1"/>
      <c r="C836" s="1"/>
      <c r="D836" s="1"/>
      <c r="I836" s="1"/>
      <c r="K836" s="1"/>
    </row>
    <row r="837" spans="1:11" ht="12.75">
      <c r="A837" s="1"/>
      <c r="B837" s="1"/>
      <c r="C837" s="1"/>
      <c r="D837" s="1"/>
      <c r="I837" s="1"/>
      <c r="K837" s="1"/>
    </row>
    <row r="838" spans="1:11" ht="12.75">
      <c r="A838" s="1"/>
      <c r="B838" s="1"/>
      <c r="C838" s="1"/>
      <c r="D838" s="1"/>
      <c r="I838" s="1"/>
      <c r="K838" s="1"/>
    </row>
    <row r="839" spans="1:11" ht="12.75">
      <c r="A839" s="1"/>
      <c r="B839" s="1"/>
      <c r="C839" s="1"/>
      <c r="D839" s="1"/>
      <c r="I839" s="1"/>
      <c r="K839" s="1"/>
    </row>
    <row r="840" spans="1:11" ht="12.75">
      <c r="A840" s="1"/>
      <c r="B840" s="1"/>
      <c r="C840" s="1"/>
      <c r="D840" s="1"/>
      <c r="I840" s="1"/>
      <c r="K840" s="1"/>
    </row>
    <row r="841" spans="1:11" ht="12.75">
      <c r="A841" s="1"/>
      <c r="B841" s="1"/>
      <c r="C841" s="1"/>
      <c r="D841" s="1"/>
      <c r="I841" s="1"/>
      <c r="K841" s="1"/>
    </row>
    <row r="842" spans="1:11" ht="12.75">
      <c r="A842" s="1"/>
      <c r="B842" s="1"/>
      <c r="C842" s="1"/>
      <c r="D842" s="1"/>
      <c r="I842" s="1"/>
      <c r="K842" s="1"/>
    </row>
    <row r="843" spans="1:11" ht="12.75">
      <c r="A843" s="1"/>
      <c r="B843" s="1"/>
      <c r="C843" s="1"/>
      <c r="D843" s="1"/>
      <c r="I843" s="1"/>
      <c r="K843" s="1"/>
    </row>
    <row r="844" spans="1:11" ht="12.75">
      <c r="A844" s="1"/>
      <c r="B844" s="1"/>
      <c r="C844" s="1"/>
      <c r="D844" s="1"/>
      <c r="I844" s="1"/>
      <c r="K844" s="1"/>
    </row>
    <row r="845" spans="1:11" ht="12.75">
      <c r="A845" s="1"/>
      <c r="B845" s="1"/>
      <c r="C845" s="1"/>
      <c r="D845" s="1"/>
      <c r="I845" s="1"/>
      <c r="K845" s="1"/>
    </row>
    <row r="846" spans="1:11" ht="12.75">
      <c r="A846" s="1"/>
      <c r="B846" s="1"/>
      <c r="C846" s="1"/>
      <c r="D846" s="1"/>
      <c r="I846" s="1"/>
      <c r="K846" s="1"/>
    </row>
    <row r="847" spans="1:11" ht="12.75">
      <c r="A847" s="1"/>
      <c r="B847" s="1"/>
      <c r="C847" s="1"/>
      <c r="D847" s="1"/>
      <c r="I847" s="1"/>
      <c r="K847" s="1"/>
    </row>
    <row r="848" spans="1:11" ht="12.75">
      <c r="A848" s="1"/>
      <c r="B848" s="1"/>
      <c r="C848" s="1"/>
      <c r="D848" s="1"/>
      <c r="I848" s="1"/>
      <c r="K848" s="1"/>
    </row>
    <row r="849" spans="1:11" ht="12.75">
      <c r="A849" s="1"/>
      <c r="B849" s="1"/>
      <c r="C849" s="1"/>
      <c r="D849" s="1"/>
      <c r="I849" s="1"/>
      <c r="K849" s="1"/>
    </row>
    <row r="850" spans="1:11" ht="12.75">
      <c r="A850" s="1"/>
      <c r="B850" s="1"/>
      <c r="C850" s="1"/>
      <c r="D850" s="1"/>
      <c r="I850" s="1"/>
      <c r="K850" s="1"/>
    </row>
    <row r="851" spans="1:11" ht="12.75">
      <c r="A851" s="1"/>
      <c r="B851" s="1"/>
      <c r="C851" s="1"/>
      <c r="D851" s="1"/>
      <c r="I851" s="1"/>
      <c r="K851" s="1"/>
    </row>
    <row r="852" spans="1:11" ht="12.75">
      <c r="A852" s="1"/>
      <c r="B852" s="1"/>
      <c r="C852" s="1"/>
      <c r="D852" s="1"/>
      <c r="I852" s="1"/>
      <c r="K852" s="1"/>
    </row>
    <row r="853" spans="1:11" ht="12.75">
      <c r="A853" s="1"/>
      <c r="B853" s="1"/>
      <c r="C853" s="1"/>
      <c r="D853" s="1"/>
      <c r="I853" s="1"/>
      <c r="K853" s="1"/>
    </row>
    <row r="854" spans="1:11" ht="12.75">
      <c r="A854" s="1"/>
      <c r="B854" s="1"/>
      <c r="C854" s="1"/>
      <c r="D854" s="1"/>
      <c r="I854" s="1"/>
      <c r="K854" s="1"/>
    </row>
    <row r="855" spans="1:11" ht="12.75">
      <c r="A855" s="1"/>
      <c r="B855" s="1"/>
      <c r="C855" s="1"/>
      <c r="D855" s="1"/>
      <c r="I855" s="1"/>
      <c r="K855" s="1"/>
    </row>
    <row r="856" spans="1:11" ht="12.75">
      <c r="A856" s="1"/>
      <c r="B856" s="1"/>
      <c r="C856" s="1"/>
      <c r="D856" s="1"/>
      <c r="I856" s="1"/>
      <c r="K856" s="1"/>
    </row>
    <row r="857" spans="1:11" ht="12.75">
      <c r="A857" s="1"/>
      <c r="B857" s="1"/>
      <c r="C857" s="1"/>
      <c r="D857" s="1"/>
      <c r="I857" s="1"/>
      <c r="K857" s="1"/>
    </row>
    <row r="858" spans="1:11" ht="12.75">
      <c r="A858" s="1"/>
      <c r="B858" s="1"/>
      <c r="C858" s="1"/>
      <c r="D858" s="1"/>
      <c r="I858" s="1"/>
      <c r="K858" s="1"/>
    </row>
    <row r="859" spans="1:11" ht="12.75">
      <c r="A859" s="1"/>
      <c r="B859" s="1"/>
      <c r="C859" s="1"/>
      <c r="D859" s="1"/>
      <c r="I859" s="1"/>
      <c r="K859" s="1"/>
    </row>
    <row r="860" spans="1:11" ht="12.75">
      <c r="A860" s="1"/>
      <c r="B860" s="1"/>
      <c r="C860" s="1"/>
      <c r="D860" s="1"/>
      <c r="I860" s="1"/>
      <c r="K860" s="1"/>
    </row>
    <row r="861" spans="1:11" ht="12.75">
      <c r="A861" s="1"/>
      <c r="B861" s="1"/>
      <c r="C861" s="1"/>
      <c r="D861" s="1"/>
      <c r="I861" s="1"/>
      <c r="K861" s="1"/>
    </row>
    <row r="862" spans="1:11" ht="12.75">
      <c r="A862" s="1"/>
      <c r="B862" s="1"/>
      <c r="C862" s="1"/>
      <c r="D862" s="1"/>
      <c r="I862" s="1"/>
      <c r="K862" s="1"/>
    </row>
    <row r="863" spans="1:11" ht="12.75">
      <c r="A863" s="1"/>
      <c r="B863" s="1"/>
      <c r="C863" s="1"/>
      <c r="D863" s="1"/>
      <c r="I863" s="1"/>
      <c r="K863" s="1"/>
    </row>
    <row r="864" spans="1:11" ht="12.75">
      <c r="A864" s="1"/>
      <c r="B864" s="1"/>
      <c r="C864" s="1"/>
      <c r="D864" s="1"/>
      <c r="I864" s="1"/>
      <c r="K864" s="1"/>
    </row>
    <row r="865" spans="1:11" ht="12.75">
      <c r="A865" s="1"/>
      <c r="B865" s="1"/>
      <c r="C865" s="1"/>
      <c r="D865" s="1"/>
      <c r="I865" s="1"/>
      <c r="K865" s="1"/>
    </row>
    <row r="866" spans="1:11" ht="12.75">
      <c r="A866" s="1"/>
      <c r="B866" s="1"/>
      <c r="C866" s="1"/>
      <c r="D866" s="1"/>
      <c r="I866" s="1"/>
      <c r="K866" s="1"/>
    </row>
    <row r="867" spans="1:11" ht="12.75">
      <c r="A867" s="1"/>
      <c r="B867" s="1"/>
      <c r="C867" s="1"/>
      <c r="D867" s="1"/>
      <c r="I867" s="1"/>
      <c r="K867" s="1"/>
    </row>
    <row r="868" spans="1:11" ht="12.75">
      <c r="A868" s="1"/>
      <c r="B868" s="1"/>
      <c r="C868" s="1"/>
      <c r="D868" s="1"/>
      <c r="I868" s="1"/>
      <c r="K868" s="1"/>
    </row>
    <row r="869" spans="1:11" ht="12.75">
      <c r="A869" s="1"/>
      <c r="B869" s="1"/>
      <c r="C869" s="1"/>
      <c r="D869" s="1"/>
      <c r="I869" s="1"/>
      <c r="K869" s="1"/>
    </row>
    <row r="870" spans="1:11" ht="12.75">
      <c r="A870" s="1"/>
      <c r="B870" s="1"/>
      <c r="C870" s="1"/>
      <c r="D870" s="1"/>
      <c r="I870" s="1"/>
      <c r="K870" s="1"/>
    </row>
    <row r="871" spans="1:11" ht="12.75">
      <c r="A871" s="1"/>
      <c r="B871" s="1"/>
      <c r="C871" s="1"/>
      <c r="D871" s="1"/>
      <c r="I871" s="1"/>
      <c r="K871" s="1"/>
    </row>
    <row r="872" spans="1:11" ht="12.75">
      <c r="A872" s="1"/>
      <c r="B872" s="1"/>
      <c r="C872" s="1"/>
      <c r="D872" s="1"/>
      <c r="I872" s="1"/>
      <c r="K872" s="1"/>
    </row>
    <row r="873" spans="1:11" ht="12.75">
      <c r="A873" s="1"/>
      <c r="B873" s="1"/>
      <c r="C873" s="1"/>
      <c r="D873" s="1"/>
      <c r="I873" s="1"/>
      <c r="K873" s="1"/>
    </row>
    <row r="874" spans="1:11" ht="12.75">
      <c r="A874" s="1"/>
      <c r="B874" s="1"/>
      <c r="C874" s="1"/>
      <c r="D874" s="1"/>
      <c r="I874" s="1"/>
      <c r="K874" s="1"/>
    </row>
    <row r="875" spans="1:11" ht="12.75">
      <c r="A875" s="1"/>
      <c r="B875" s="1"/>
      <c r="C875" s="1"/>
      <c r="D875" s="1"/>
      <c r="I875" s="1"/>
      <c r="K875" s="1"/>
    </row>
    <row r="876" spans="1:11" ht="12.75">
      <c r="A876" s="1"/>
      <c r="B876" s="1"/>
      <c r="C876" s="1"/>
      <c r="D876" s="1"/>
      <c r="I876" s="1"/>
      <c r="K876" s="1"/>
    </row>
    <row r="877" spans="1:11" ht="12.75">
      <c r="A877" s="1"/>
      <c r="B877" s="1"/>
      <c r="C877" s="1"/>
      <c r="D877" s="1"/>
      <c r="I877" s="1"/>
      <c r="K877" s="1"/>
    </row>
    <row r="878" spans="1:11" ht="12.75">
      <c r="A878" s="1"/>
      <c r="B878" s="1"/>
      <c r="C878" s="1"/>
      <c r="D878" s="1"/>
      <c r="I878" s="1"/>
      <c r="K878" s="1"/>
    </row>
    <row r="879" spans="1:11" ht="12.75">
      <c r="A879" s="1"/>
      <c r="B879" s="1"/>
      <c r="C879" s="1"/>
      <c r="D879" s="1"/>
      <c r="I879" s="1"/>
      <c r="K879" s="1"/>
    </row>
    <row r="880" spans="1:11" ht="12.75">
      <c r="A880" s="1"/>
      <c r="B880" s="1"/>
      <c r="C880" s="1"/>
      <c r="D880" s="1"/>
      <c r="I880" s="1"/>
      <c r="K880" s="1"/>
    </row>
    <row r="881" spans="1:11" ht="12.75">
      <c r="A881" s="1"/>
      <c r="B881" s="1"/>
      <c r="C881" s="1"/>
      <c r="D881" s="1"/>
      <c r="I881" s="1"/>
      <c r="K881" s="1"/>
    </row>
    <row r="882" spans="1:11" ht="12.75">
      <c r="A882" s="1"/>
      <c r="B882" s="1"/>
      <c r="C882" s="1"/>
      <c r="D882" s="1"/>
      <c r="I882" s="1"/>
      <c r="K882" s="1"/>
    </row>
    <row r="883" spans="1:11" ht="12.75">
      <c r="A883" s="1"/>
      <c r="B883" s="1"/>
      <c r="C883" s="1"/>
      <c r="D883" s="1"/>
      <c r="I883" s="1"/>
      <c r="K883" s="1"/>
    </row>
    <row r="884" spans="1:11" ht="12.75">
      <c r="A884" s="1"/>
      <c r="B884" s="1"/>
      <c r="C884" s="1"/>
      <c r="D884" s="1"/>
      <c r="I884" s="1"/>
      <c r="K884" s="1"/>
    </row>
    <row r="885" spans="1:11" ht="12.75">
      <c r="A885" s="1"/>
      <c r="B885" s="1"/>
      <c r="C885" s="1"/>
      <c r="D885" s="1"/>
      <c r="I885" s="1"/>
      <c r="K885" s="1"/>
    </row>
    <row r="886" spans="1:11" ht="12.75">
      <c r="A886" s="1"/>
      <c r="B886" s="1"/>
      <c r="C886" s="1"/>
      <c r="D886" s="1"/>
      <c r="I886" s="1"/>
      <c r="K886" s="1"/>
    </row>
    <row r="887" spans="1:11" ht="12.75">
      <c r="A887" s="1"/>
      <c r="B887" s="1"/>
      <c r="C887" s="1"/>
      <c r="D887" s="1"/>
      <c r="I887" s="1"/>
      <c r="K887" s="1"/>
    </row>
    <row r="888" spans="1:11" ht="12.75">
      <c r="A888" s="1"/>
      <c r="B888" s="1"/>
      <c r="C888" s="1"/>
      <c r="D888" s="1"/>
      <c r="I888" s="1"/>
      <c r="K888" s="1"/>
    </row>
    <row r="889" spans="1:11" ht="12.75">
      <c r="A889" s="1"/>
      <c r="B889" s="1"/>
      <c r="C889" s="1"/>
      <c r="D889" s="1"/>
      <c r="I889" s="1"/>
      <c r="K889" s="1"/>
    </row>
    <row r="890" spans="1:11" ht="12.75">
      <c r="A890" s="1"/>
      <c r="B890" s="1"/>
      <c r="C890" s="1"/>
      <c r="D890" s="1"/>
      <c r="I890" s="1"/>
      <c r="K890" s="1"/>
    </row>
    <row r="891" spans="1:11" ht="12.75">
      <c r="A891" s="1"/>
      <c r="B891" s="1"/>
      <c r="C891" s="1"/>
      <c r="D891" s="1"/>
      <c r="I891" s="1"/>
      <c r="K891" s="1"/>
    </row>
    <row r="892" spans="1:11" ht="12.75">
      <c r="A892" s="1"/>
      <c r="B892" s="1"/>
      <c r="C892" s="1"/>
      <c r="D892" s="1"/>
      <c r="I892" s="1"/>
      <c r="K892" s="1"/>
    </row>
    <row r="893" spans="1:11" ht="12.75">
      <c r="A893" s="1"/>
      <c r="B893" s="1"/>
      <c r="C893" s="1"/>
      <c r="D893" s="1"/>
      <c r="I893" s="1"/>
      <c r="K893" s="1"/>
    </row>
    <row r="894" spans="1:11" ht="12.75">
      <c r="A894" s="1"/>
      <c r="B894" s="1"/>
      <c r="C894" s="1"/>
      <c r="D894" s="1"/>
      <c r="I894" s="1"/>
      <c r="K894" s="1"/>
    </row>
    <row r="895" spans="1:11" ht="12.75">
      <c r="A895" s="1"/>
      <c r="B895" s="1"/>
      <c r="C895" s="1"/>
      <c r="D895" s="1"/>
      <c r="I895" s="1"/>
      <c r="K895" s="1"/>
    </row>
    <row r="896" spans="1:11" ht="12.75">
      <c r="A896" s="1"/>
      <c r="B896" s="1"/>
      <c r="C896" s="1"/>
      <c r="D896" s="1"/>
      <c r="I896" s="1"/>
      <c r="K896" s="1"/>
    </row>
    <row r="897" spans="1:11" ht="12.75">
      <c r="A897" s="1"/>
      <c r="B897" s="1"/>
      <c r="C897" s="1"/>
      <c r="D897" s="1"/>
      <c r="I897" s="1"/>
      <c r="K897" s="1"/>
    </row>
    <row r="898" spans="1:11" ht="12.75">
      <c r="A898" s="1"/>
      <c r="B898" s="1"/>
      <c r="C898" s="1"/>
      <c r="D898" s="1"/>
      <c r="I898" s="1"/>
      <c r="K898" s="1"/>
    </row>
    <row r="899" spans="1:11" ht="12.75">
      <c r="A899" s="1"/>
      <c r="B899" s="1"/>
      <c r="C899" s="1"/>
      <c r="D899" s="1"/>
      <c r="I899" s="1"/>
      <c r="K899" s="1"/>
    </row>
    <row r="900" spans="1:11" ht="12.75">
      <c r="A900" s="1"/>
      <c r="B900" s="1"/>
      <c r="C900" s="1"/>
      <c r="D900" s="1"/>
      <c r="I900" s="1"/>
      <c r="K900" s="1"/>
    </row>
    <row r="901" spans="1:11" ht="12.75">
      <c r="A901" s="1"/>
      <c r="B901" s="1"/>
      <c r="C901" s="1"/>
      <c r="D901" s="1"/>
      <c r="I901" s="1"/>
      <c r="K901" s="1"/>
    </row>
    <row r="902" spans="1:11" ht="12.75">
      <c r="A902" s="1"/>
      <c r="B902" s="1"/>
      <c r="C902" s="1"/>
      <c r="D902" s="1"/>
      <c r="I902" s="1"/>
      <c r="K902" s="1"/>
    </row>
    <row r="903" spans="1:11" ht="12.75">
      <c r="A903" s="1"/>
      <c r="B903" s="1"/>
      <c r="C903" s="1"/>
      <c r="D903" s="1"/>
      <c r="I903" s="1"/>
      <c r="K903" s="1"/>
    </row>
    <row r="904" spans="1:11" ht="12.75">
      <c r="A904" s="1"/>
      <c r="B904" s="1"/>
      <c r="C904" s="1"/>
      <c r="D904" s="1"/>
      <c r="I904" s="1"/>
      <c r="K904" s="1"/>
    </row>
    <row r="905" spans="1:11" ht="12.75">
      <c r="A905" s="1"/>
      <c r="B905" s="1"/>
      <c r="C905" s="1"/>
      <c r="D905" s="1"/>
      <c r="I905" s="1"/>
      <c r="K905" s="1"/>
    </row>
    <row r="906" spans="1:11" ht="12.75">
      <c r="A906" s="1"/>
      <c r="B906" s="1"/>
      <c r="C906" s="1"/>
      <c r="D906" s="1"/>
      <c r="I906" s="1"/>
      <c r="K906" s="1"/>
    </row>
    <row r="907" spans="1:11" ht="12.75">
      <c r="A907" s="1"/>
      <c r="B907" s="1"/>
      <c r="C907" s="1"/>
      <c r="D907" s="1"/>
      <c r="I907" s="1"/>
      <c r="K907" s="1"/>
    </row>
    <row r="908" spans="1:11" ht="12.75">
      <c r="A908" s="1"/>
      <c r="B908" s="1"/>
      <c r="C908" s="1"/>
      <c r="D908" s="1"/>
      <c r="I908" s="1"/>
      <c r="K908" s="1"/>
    </row>
    <row r="909" spans="1:11" ht="12.75">
      <c r="A909" s="1"/>
      <c r="B909" s="1"/>
      <c r="C909" s="1"/>
      <c r="D909" s="1"/>
      <c r="I909" s="1"/>
      <c r="K909" s="1"/>
    </row>
    <row r="910" spans="1:11" ht="12.75">
      <c r="A910" s="1"/>
      <c r="B910" s="1"/>
      <c r="C910" s="1"/>
      <c r="D910" s="1"/>
      <c r="I910" s="1"/>
      <c r="K910" s="1"/>
    </row>
    <row r="911" spans="1:11" ht="12.75">
      <c r="A911" s="1"/>
      <c r="B911" s="1"/>
      <c r="C911" s="1"/>
      <c r="D911" s="1"/>
      <c r="I911" s="1"/>
      <c r="K911" s="1"/>
    </row>
    <row r="912" spans="1:11" ht="12.75">
      <c r="A912" s="1"/>
      <c r="B912" s="1"/>
      <c r="C912" s="1"/>
      <c r="D912" s="1"/>
      <c r="I912" s="1"/>
      <c r="K912" s="1"/>
    </row>
    <row r="913" spans="1:11" ht="12.75">
      <c r="A913" s="1"/>
      <c r="B913" s="1"/>
      <c r="C913" s="1"/>
      <c r="D913" s="1"/>
      <c r="I913" s="1"/>
      <c r="K913" s="1"/>
    </row>
    <row r="914" spans="1:11" ht="12.75">
      <c r="A914" s="1"/>
      <c r="B914" s="1"/>
      <c r="C914" s="1"/>
      <c r="D914" s="1"/>
      <c r="I914" s="1"/>
      <c r="K914" s="1"/>
    </row>
    <row r="915" spans="1:11" ht="12.75">
      <c r="A915" s="1"/>
      <c r="B915" s="1"/>
      <c r="C915" s="1"/>
      <c r="D915" s="1"/>
      <c r="I915" s="1"/>
      <c r="K915" s="1"/>
    </row>
    <row r="916" spans="1:11" ht="12.75">
      <c r="A916" s="1"/>
      <c r="B916" s="1"/>
      <c r="C916" s="1"/>
      <c r="D916" s="1"/>
      <c r="I916" s="1"/>
      <c r="K916" s="1"/>
    </row>
    <row r="917" spans="1:11" ht="12.75">
      <c r="A917" s="1"/>
      <c r="B917" s="1"/>
      <c r="C917" s="1"/>
      <c r="D917" s="1"/>
      <c r="I917" s="1"/>
      <c r="K917" s="1"/>
    </row>
    <row r="918" spans="1:11" ht="12.75">
      <c r="A918" s="1"/>
      <c r="B918" s="1"/>
      <c r="C918" s="1"/>
      <c r="D918" s="1"/>
      <c r="I918" s="1"/>
      <c r="K918" s="1"/>
    </row>
    <row r="919" spans="1:11" ht="12.75">
      <c r="A919" s="1"/>
      <c r="B919" s="1"/>
      <c r="C919" s="1"/>
      <c r="D919" s="1"/>
      <c r="I919" s="1"/>
      <c r="K919" s="1"/>
    </row>
    <row r="920" spans="1:11" ht="12.75">
      <c r="A920" s="1"/>
      <c r="B920" s="1"/>
      <c r="C920" s="1"/>
      <c r="D920" s="1"/>
      <c r="I920" s="1"/>
      <c r="K920" s="1"/>
    </row>
    <row r="921" spans="1:11" ht="12.75">
      <c r="A921" s="1"/>
      <c r="B921" s="1"/>
      <c r="C921" s="1"/>
      <c r="D921" s="1"/>
      <c r="I921" s="1"/>
      <c r="K921" s="1"/>
    </row>
    <row r="922" spans="1:11" ht="12.75">
      <c r="A922" s="1"/>
      <c r="B922" s="1"/>
      <c r="C922" s="1"/>
      <c r="D922" s="1"/>
      <c r="I922" s="1"/>
      <c r="K922" s="1"/>
    </row>
    <row r="923" spans="1:11" ht="12.75">
      <c r="A923" s="1"/>
      <c r="B923" s="1"/>
      <c r="C923" s="1"/>
      <c r="D923" s="1"/>
      <c r="I923" s="1"/>
      <c r="K923" s="1"/>
    </row>
    <row r="924" spans="1:11" ht="12.75">
      <c r="A924" s="1"/>
      <c r="B924" s="1"/>
      <c r="C924" s="1"/>
      <c r="D924" s="1"/>
      <c r="I924" s="1"/>
      <c r="K924" s="1"/>
    </row>
    <row r="925" spans="1:11" ht="12.75">
      <c r="A925" s="1"/>
      <c r="B925" s="1"/>
      <c r="C925" s="1"/>
      <c r="D925" s="1"/>
      <c r="I925" s="1"/>
      <c r="K925" s="1"/>
    </row>
    <row r="926" spans="1:11" ht="12.75">
      <c r="A926" s="1"/>
      <c r="B926" s="1"/>
      <c r="C926" s="1"/>
      <c r="D926" s="1"/>
      <c r="I926" s="1"/>
      <c r="K926" s="1"/>
    </row>
    <row r="927" spans="1:11" ht="12.75">
      <c r="A927" s="1"/>
      <c r="B927" s="1"/>
      <c r="C927" s="1"/>
      <c r="D927" s="1"/>
      <c r="I927" s="1"/>
      <c r="K927" s="1"/>
    </row>
    <row r="928" spans="1:11" ht="12.75">
      <c r="A928" s="1"/>
      <c r="B928" s="1"/>
      <c r="C928" s="1"/>
      <c r="D928" s="1"/>
      <c r="I928" s="1"/>
      <c r="K928" s="1"/>
    </row>
    <row r="929" spans="1:11" ht="12.75">
      <c r="A929" s="1"/>
      <c r="B929" s="1"/>
      <c r="C929" s="1"/>
      <c r="D929" s="1"/>
      <c r="I929" s="1"/>
      <c r="K929" s="1"/>
    </row>
    <row r="930" spans="1:11" ht="12.75">
      <c r="A930" s="1"/>
      <c r="B930" s="1"/>
      <c r="C930" s="1"/>
      <c r="D930" s="1"/>
      <c r="I930" s="1"/>
      <c r="K930" s="1"/>
    </row>
    <row r="931" spans="1:11" ht="12.75">
      <c r="A931" s="1"/>
      <c r="B931" s="1"/>
      <c r="C931" s="1"/>
      <c r="D931" s="1"/>
      <c r="I931" s="1"/>
      <c r="K931" s="1"/>
    </row>
    <row r="932" spans="1:11" ht="12.75">
      <c r="A932" s="1"/>
      <c r="B932" s="1"/>
      <c r="C932" s="1"/>
      <c r="D932" s="1"/>
      <c r="I932" s="1"/>
      <c r="K932" s="1"/>
    </row>
    <row r="933" spans="1:11" ht="12.75">
      <c r="A933" s="1"/>
      <c r="B933" s="1"/>
      <c r="C933" s="1"/>
      <c r="D933" s="1"/>
      <c r="I933" s="1"/>
      <c r="K933" s="1"/>
    </row>
    <row r="934" spans="1:11" ht="12.75">
      <c r="A934" s="1"/>
      <c r="B934" s="1"/>
      <c r="C934" s="1"/>
      <c r="D934" s="1"/>
      <c r="I934" s="1"/>
      <c r="K934" s="1"/>
    </row>
    <row r="935" spans="1:11" ht="12.75">
      <c r="A935" s="1"/>
      <c r="B935" s="1"/>
      <c r="C935" s="1"/>
      <c r="D935" s="1"/>
      <c r="I935" s="1"/>
      <c r="K935" s="1"/>
    </row>
    <row r="936" spans="1:11" ht="12.75">
      <c r="A936" s="1"/>
      <c r="B936" s="1"/>
      <c r="C936" s="1"/>
      <c r="D936" s="1"/>
      <c r="I936" s="1"/>
      <c r="K936" s="1"/>
    </row>
    <row r="937" spans="1:11" ht="12.75">
      <c r="A937" s="1"/>
      <c r="B937" s="1"/>
      <c r="C937" s="1"/>
      <c r="D937" s="1"/>
      <c r="I937" s="1"/>
      <c r="K937" s="1"/>
    </row>
    <row r="938" spans="1:11" ht="12.75">
      <c r="A938" s="1"/>
      <c r="B938" s="1"/>
      <c r="C938" s="1"/>
      <c r="D938" s="1"/>
      <c r="I938" s="1"/>
      <c r="K938" s="1"/>
    </row>
    <row r="939" spans="1:11" ht="12.75">
      <c r="A939" s="1"/>
      <c r="B939" s="1"/>
      <c r="C939" s="1"/>
      <c r="D939" s="1"/>
      <c r="I939" s="1"/>
      <c r="K939" s="1"/>
    </row>
    <row r="940" spans="1:11" ht="12.75">
      <c r="A940" s="1"/>
      <c r="B940" s="1"/>
      <c r="C940" s="1"/>
      <c r="D940" s="1"/>
      <c r="I940" s="1"/>
      <c r="K940" s="1"/>
    </row>
    <row r="941" spans="1:11" ht="12.75">
      <c r="A941" s="1"/>
      <c r="B941" s="1"/>
      <c r="C941" s="1"/>
      <c r="D941" s="1"/>
      <c r="I941" s="1"/>
      <c r="K941" s="1"/>
    </row>
    <row r="942" spans="1:11" ht="12.75">
      <c r="A942" s="1"/>
      <c r="B942" s="1"/>
      <c r="C942" s="1"/>
      <c r="D942" s="1"/>
      <c r="I942" s="1"/>
      <c r="K942" s="1"/>
    </row>
    <row r="943" spans="1:11" ht="12.75">
      <c r="A943" s="1"/>
      <c r="B943" s="1"/>
      <c r="C943" s="1"/>
      <c r="D943" s="1"/>
      <c r="I943" s="1"/>
      <c r="K943" s="1"/>
    </row>
    <row r="944" spans="1:11" ht="12.75">
      <c r="A944" s="1"/>
      <c r="B944" s="1"/>
      <c r="C944" s="1"/>
      <c r="D944" s="1"/>
      <c r="I944" s="1"/>
      <c r="K944" s="1"/>
    </row>
    <row r="945" spans="1:11" ht="12.75">
      <c r="A945" s="1"/>
      <c r="B945" s="1"/>
      <c r="C945" s="1"/>
      <c r="D945" s="1"/>
      <c r="I945" s="1"/>
      <c r="K945" s="1"/>
    </row>
    <row r="946" spans="1:11" ht="12.75">
      <c r="A946" s="1"/>
      <c r="B946" s="1"/>
      <c r="C946" s="1"/>
      <c r="D946" s="1"/>
      <c r="I946" s="1"/>
      <c r="K946" s="1"/>
    </row>
    <row r="947" spans="1:11" ht="12.75">
      <c r="A947" s="1"/>
      <c r="B947" s="1"/>
      <c r="C947" s="1"/>
      <c r="D947" s="1"/>
      <c r="I947" s="1"/>
      <c r="K947" s="1"/>
    </row>
    <row r="948" spans="1:11" ht="12.75">
      <c r="A948" s="1"/>
      <c r="B948" s="1"/>
      <c r="C948" s="1"/>
      <c r="D948" s="1"/>
      <c r="I948" s="1"/>
      <c r="K948" s="1"/>
    </row>
    <row r="949" spans="1:11" ht="12.75">
      <c r="A949" s="1"/>
      <c r="B949" s="1"/>
      <c r="C949" s="1"/>
      <c r="D949" s="1"/>
      <c r="I949" s="1"/>
      <c r="K949" s="1"/>
    </row>
    <row r="950" spans="1:11" ht="12.75">
      <c r="A950" s="1"/>
      <c r="B950" s="1"/>
      <c r="C950" s="1"/>
      <c r="D950" s="1"/>
      <c r="I950" s="1"/>
      <c r="K950" s="1"/>
    </row>
    <row r="951" spans="1:11" ht="12.75">
      <c r="A951" s="1"/>
      <c r="B951" s="1"/>
      <c r="C951" s="1"/>
      <c r="D951" s="1"/>
      <c r="I951" s="1"/>
      <c r="K951" s="1"/>
    </row>
    <row r="952" spans="1:11" ht="12.75">
      <c r="A952" s="1"/>
      <c r="B952" s="1"/>
      <c r="C952" s="1"/>
      <c r="D952" s="1"/>
      <c r="I952" s="1"/>
      <c r="K952" s="1"/>
    </row>
    <row r="953" spans="1:11" ht="12.75">
      <c r="A953" s="1"/>
      <c r="B953" s="1"/>
      <c r="C953" s="1"/>
      <c r="D953" s="1"/>
      <c r="I953" s="1"/>
      <c r="K953" s="1"/>
    </row>
    <row r="954" spans="1:11" ht="12.75">
      <c r="A954" s="1"/>
      <c r="B954" s="1"/>
      <c r="C954" s="1"/>
      <c r="D954" s="1"/>
      <c r="I954" s="1"/>
      <c r="K954" s="1"/>
    </row>
    <row r="955" spans="1:11" ht="12.75">
      <c r="A955" s="1"/>
      <c r="B955" s="1"/>
      <c r="C955" s="1"/>
      <c r="D955" s="1"/>
      <c r="I955" s="1"/>
      <c r="K955" s="1"/>
    </row>
    <row r="956" spans="1:11" ht="12.75">
      <c r="A956" s="1"/>
      <c r="B956" s="1"/>
      <c r="C956" s="1"/>
      <c r="D956" s="1"/>
      <c r="I956" s="1"/>
      <c r="K956" s="1"/>
    </row>
    <row r="957" spans="1:11" ht="12.75">
      <c r="A957" s="1"/>
      <c r="B957" s="1"/>
      <c r="C957" s="1"/>
      <c r="D957" s="1"/>
      <c r="I957" s="1"/>
      <c r="K957" s="1"/>
    </row>
    <row r="958" spans="1:11" ht="12.75">
      <c r="A958" s="1"/>
      <c r="B958" s="1"/>
      <c r="C958" s="1"/>
      <c r="D958" s="1"/>
      <c r="I958" s="1"/>
      <c r="K958" s="1"/>
    </row>
    <row r="959" spans="1:11" ht="12.75">
      <c r="A959" s="1"/>
      <c r="B959" s="1"/>
      <c r="C959" s="1"/>
      <c r="D959" s="1"/>
      <c r="I959" s="1"/>
      <c r="K959" s="1"/>
    </row>
    <row r="960" spans="1:11" ht="12.75">
      <c r="A960" s="1"/>
      <c r="B960" s="1"/>
      <c r="C960" s="1"/>
      <c r="D960" s="1"/>
      <c r="I960" s="1"/>
      <c r="K960" s="1"/>
    </row>
    <row r="961" spans="1:11" ht="12.75">
      <c r="A961" s="1"/>
      <c r="B961" s="1"/>
      <c r="C961" s="1"/>
      <c r="D961" s="1"/>
      <c r="I961" s="1"/>
      <c r="K961" s="1"/>
    </row>
    <row r="962" spans="1:11" ht="12.75">
      <c r="A962" s="1"/>
      <c r="B962" s="1"/>
      <c r="C962" s="1"/>
      <c r="D962" s="1"/>
      <c r="I962" s="1"/>
      <c r="K962" s="1"/>
    </row>
    <row r="963" spans="1:11" ht="12.75">
      <c r="A963" s="1"/>
      <c r="B963" s="1"/>
      <c r="C963" s="1"/>
      <c r="D963" s="1"/>
      <c r="I963" s="1"/>
      <c r="K963" s="1"/>
    </row>
    <row r="964" spans="1:11" ht="12.75">
      <c r="A964" s="1"/>
      <c r="B964" s="1"/>
      <c r="C964" s="1"/>
      <c r="D964" s="1"/>
      <c r="I964" s="1"/>
      <c r="K964" s="1"/>
    </row>
    <row r="965" spans="1:11" ht="12.75">
      <c r="A965" s="1"/>
      <c r="B965" s="1"/>
      <c r="C965" s="1"/>
      <c r="D965" s="1"/>
      <c r="I965" s="1"/>
      <c r="K965" s="1"/>
    </row>
    <row r="966" spans="1:11" ht="12.75">
      <c r="A966" s="1"/>
      <c r="B966" s="1"/>
      <c r="C966" s="1"/>
      <c r="D966" s="1"/>
      <c r="I966" s="1"/>
      <c r="K966" s="1"/>
    </row>
    <row r="967" spans="1:11" ht="12.75">
      <c r="A967" s="1"/>
      <c r="B967" s="1"/>
      <c r="C967" s="1"/>
      <c r="D967" s="1"/>
      <c r="I967" s="1"/>
      <c r="K967" s="1"/>
    </row>
    <row r="968" spans="1:11" ht="12.75">
      <c r="A968" s="1"/>
      <c r="B968" s="1"/>
      <c r="C968" s="1"/>
      <c r="D968" s="1"/>
      <c r="I968" s="1"/>
      <c r="K968" s="1"/>
    </row>
    <row r="969" spans="1:11" ht="12.75">
      <c r="A969" s="1"/>
      <c r="B969" s="1"/>
      <c r="C969" s="1"/>
      <c r="D969" s="1"/>
      <c r="I969" s="1"/>
      <c r="K969" s="1"/>
    </row>
    <row r="970" spans="1:11" ht="12.75">
      <c r="A970" s="1"/>
      <c r="B970" s="1"/>
      <c r="C970" s="1"/>
      <c r="D970" s="1"/>
      <c r="I970" s="1"/>
      <c r="K970" s="1"/>
    </row>
    <row r="971" spans="1:11" ht="12.75">
      <c r="A971" s="1"/>
      <c r="B971" s="1"/>
      <c r="C971" s="1"/>
      <c r="D971" s="1"/>
      <c r="I971" s="1"/>
      <c r="K971" s="1"/>
    </row>
    <row r="972" spans="1:11" ht="12.75">
      <c r="A972" s="1"/>
      <c r="B972" s="1"/>
      <c r="C972" s="1"/>
      <c r="D972" s="1"/>
      <c r="I972" s="1"/>
      <c r="K972" s="1"/>
    </row>
    <row r="973" spans="1:11" ht="12.75">
      <c r="A973" s="1"/>
      <c r="B973" s="1"/>
      <c r="C973" s="1"/>
      <c r="D973" s="1"/>
      <c r="I973" s="1"/>
      <c r="K973" s="1"/>
    </row>
    <row r="974" spans="1:11" ht="12.75">
      <c r="A974" s="1"/>
      <c r="B974" s="1"/>
      <c r="C974" s="1"/>
      <c r="D974" s="1"/>
      <c r="I974" s="1"/>
      <c r="K974" s="1"/>
    </row>
    <row r="975" spans="1:11" ht="12.75">
      <c r="A975" s="1"/>
      <c r="B975" s="1"/>
      <c r="C975" s="1"/>
      <c r="D975" s="1"/>
      <c r="I975" s="1"/>
      <c r="K975" s="1"/>
    </row>
    <row r="976" spans="1:11" ht="12.75">
      <c r="A976" s="1"/>
      <c r="B976" s="1"/>
      <c r="C976" s="1"/>
      <c r="D976" s="1"/>
      <c r="I976" s="1"/>
      <c r="K976" s="1"/>
    </row>
    <row r="977" spans="1:11" ht="12.75">
      <c r="A977" s="1"/>
      <c r="B977" s="1"/>
      <c r="C977" s="1"/>
      <c r="D977" s="1"/>
      <c r="I977" s="1"/>
      <c r="K977" s="1"/>
    </row>
    <row r="978" spans="1:11" ht="12.75">
      <c r="A978" s="1"/>
      <c r="B978" s="1"/>
      <c r="C978" s="1"/>
      <c r="D978" s="1"/>
      <c r="I978" s="1"/>
      <c r="K978" s="1"/>
    </row>
    <row r="979" spans="1:11" ht="12.75">
      <c r="A979" s="1"/>
      <c r="B979" s="1"/>
      <c r="C979" s="1"/>
      <c r="D979" s="1"/>
      <c r="I979" s="1"/>
      <c r="K979" s="1"/>
    </row>
    <row r="980" spans="1:11" ht="12.75">
      <c r="A980" s="1"/>
      <c r="B980" s="1"/>
      <c r="C980" s="1"/>
      <c r="D980" s="1"/>
      <c r="I980" s="1"/>
      <c r="K980" s="1"/>
    </row>
    <row r="981" spans="1:11" ht="12.75">
      <c r="A981" s="1"/>
      <c r="B981" s="1"/>
      <c r="C981" s="1"/>
      <c r="D981" s="1"/>
      <c r="I981" s="1"/>
      <c r="K981" s="1"/>
    </row>
    <row r="982" spans="1:11" ht="12.75">
      <c r="A982" s="1"/>
      <c r="B982" s="1"/>
      <c r="C982" s="1"/>
      <c r="D982" s="1"/>
      <c r="I982" s="1"/>
      <c r="K982" s="1"/>
    </row>
    <row r="983" spans="1:11" ht="12.75">
      <c r="A983" s="1"/>
      <c r="B983" s="1"/>
      <c r="C983" s="1"/>
      <c r="D983" s="1"/>
      <c r="I983" s="1"/>
      <c r="K983" s="1"/>
    </row>
    <row r="984" spans="1:11" ht="12.75">
      <c r="A984" s="1"/>
      <c r="B984" s="1"/>
      <c r="C984" s="1"/>
      <c r="D984" s="1"/>
      <c r="I984" s="1"/>
      <c r="K984" s="1"/>
    </row>
    <row r="985" spans="1:11" ht="12.75">
      <c r="A985" s="1"/>
      <c r="B985" s="1"/>
      <c r="C985" s="1"/>
      <c r="D985" s="1"/>
      <c r="I985" s="1"/>
      <c r="K985" s="1"/>
    </row>
    <row r="986" spans="1:11" ht="12.75">
      <c r="A986" s="1"/>
      <c r="B986" s="1"/>
      <c r="C986" s="1"/>
      <c r="D986" s="1"/>
      <c r="I986" s="1"/>
      <c r="K986" s="1"/>
    </row>
    <row r="987" spans="1:11" ht="12.75">
      <c r="A987" s="1"/>
      <c r="B987" s="1"/>
      <c r="C987" s="1"/>
      <c r="D987" s="1"/>
      <c r="I987" s="1"/>
      <c r="K987" s="1"/>
    </row>
    <row r="988" spans="1:11" ht="12.75">
      <c r="A988" s="1"/>
      <c r="B988" s="1"/>
      <c r="C988" s="1"/>
      <c r="D988" s="1"/>
      <c r="I988" s="1"/>
      <c r="K988" s="1"/>
    </row>
    <row r="989" spans="1:11" ht="12.75">
      <c r="A989" s="1"/>
      <c r="B989" s="1"/>
      <c r="C989" s="1"/>
      <c r="D989" s="1"/>
      <c r="I989" s="1"/>
      <c r="K989" s="1"/>
    </row>
    <row r="990" spans="1:11" ht="12.75">
      <c r="A990" s="1"/>
      <c r="B990" s="1"/>
      <c r="C990" s="1"/>
      <c r="D990" s="1"/>
      <c r="I990" s="1"/>
      <c r="K990" s="1"/>
    </row>
    <row r="991" spans="1:11" ht="12.75">
      <c r="A991" s="1"/>
      <c r="B991" s="1"/>
      <c r="C991" s="1"/>
      <c r="D991" s="1"/>
      <c r="I991" s="1"/>
      <c r="K991" s="1"/>
    </row>
    <row r="992" spans="1:11" ht="12.75">
      <c r="A992" s="1"/>
      <c r="B992" s="1"/>
      <c r="C992" s="1"/>
      <c r="D992" s="1"/>
      <c r="I992" s="1"/>
      <c r="K992" s="1"/>
    </row>
    <row r="993" spans="1:11" ht="12.75">
      <c r="A993" s="1"/>
      <c r="B993" s="1"/>
      <c r="C993" s="1"/>
      <c r="D993" s="1"/>
      <c r="I993" s="1"/>
      <c r="K993" s="1"/>
    </row>
    <row r="994" spans="1:11" ht="12.75">
      <c r="A994" s="1"/>
      <c r="B994" s="1"/>
      <c r="C994" s="1"/>
      <c r="D994" s="1"/>
      <c r="I994" s="1"/>
      <c r="K994" s="1"/>
    </row>
    <row r="995" spans="1:11" ht="12.75">
      <c r="A995" s="1"/>
      <c r="B995" s="1"/>
      <c r="C995" s="1"/>
      <c r="D995" s="1"/>
      <c r="I995" s="1"/>
      <c r="K995" s="1"/>
    </row>
    <row r="996" spans="1:11" ht="12.75">
      <c r="A996" s="1"/>
      <c r="B996" s="1"/>
      <c r="C996" s="1"/>
      <c r="D996" s="1"/>
      <c r="I996" s="1"/>
      <c r="K996" s="1"/>
    </row>
    <row r="997" spans="1:11" ht="12.75">
      <c r="A997" s="1"/>
      <c r="B997" s="1"/>
      <c r="C997" s="1"/>
      <c r="D997" s="1"/>
      <c r="I997" s="1"/>
      <c r="K997" s="1"/>
    </row>
    <row r="998" spans="1:11" ht="12.75">
      <c r="A998" s="1"/>
      <c r="B998" s="1"/>
      <c r="C998" s="1"/>
      <c r="D998" s="1"/>
      <c r="I998" s="1"/>
      <c r="K998" s="1"/>
    </row>
    <row r="999" spans="1:11" ht="12.75">
      <c r="A999" s="1"/>
      <c r="B999" s="1"/>
      <c r="C999" s="1"/>
      <c r="D999" s="1"/>
      <c r="I999" s="1"/>
      <c r="K999" s="1"/>
    </row>
    <row r="1000" spans="1:11" ht="12.75">
      <c r="A1000" s="1"/>
      <c r="B1000" s="1"/>
      <c r="C1000" s="1"/>
      <c r="D1000" s="1"/>
      <c r="I1000" s="1"/>
      <c r="K1000" s="1"/>
    </row>
    <row r="1001" spans="1:11" ht="12.75">
      <c r="A1001" s="1"/>
      <c r="B1001" s="1"/>
      <c r="C1001" s="1"/>
      <c r="D1001" s="1"/>
      <c r="I1001" s="1"/>
      <c r="K1001" s="1"/>
    </row>
    <row r="1002" spans="1:11" ht="12.75">
      <c r="A1002" s="1"/>
      <c r="B1002" s="1"/>
      <c r="C1002" s="1"/>
      <c r="D1002" s="1"/>
      <c r="I1002" s="1"/>
      <c r="K1002" s="1"/>
    </row>
    <row r="1003" spans="1:11" ht="12.75">
      <c r="A1003" s="1"/>
      <c r="B1003" s="1"/>
      <c r="C1003" s="1"/>
      <c r="D1003" s="1"/>
      <c r="I1003" s="1"/>
      <c r="K1003" s="1"/>
    </row>
    <row r="1004" spans="1:11" ht="12.75">
      <c r="A1004" s="1"/>
      <c r="B1004" s="1"/>
      <c r="C1004" s="1"/>
      <c r="D1004" s="1"/>
      <c r="I1004" s="1"/>
      <c r="K1004" s="1"/>
    </row>
    <row r="1005" spans="1:11" ht="12.75">
      <c r="A1005" s="1"/>
      <c r="B1005" s="1"/>
      <c r="C1005" s="1"/>
      <c r="D1005" s="1"/>
      <c r="I1005" s="1"/>
      <c r="K1005" s="1"/>
    </row>
    <row r="1006" spans="1:11" ht="12.75">
      <c r="A1006" s="1"/>
      <c r="B1006" s="1"/>
      <c r="C1006" s="1"/>
      <c r="D1006" s="1"/>
      <c r="I1006" s="1"/>
      <c r="K1006" s="1"/>
    </row>
    <row r="1007" spans="1:11" ht="12.75">
      <c r="A1007" s="1"/>
      <c r="B1007" s="1"/>
      <c r="C1007" s="1"/>
      <c r="D1007" s="1"/>
      <c r="I1007" s="1"/>
      <c r="K1007" s="1"/>
    </row>
    <row r="1008" spans="1:11" ht="12.75">
      <c r="A1008" s="1"/>
      <c r="B1008" s="1"/>
      <c r="C1008" s="1"/>
      <c r="D1008" s="1"/>
      <c r="I1008" s="1"/>
      <c r="K1008" s="1"/>
    </row>
    <row r="1009" spans="1:11" ht="12.75">
      <c r="A1009" s="1"/>
      <c r="B1009" s="1"/>
      <c r="C1009" s="1"/>
      <c r="D1009" s="1"/>
      <c r="I1009" s="1"/>
      <c r="K1009" s="1"/>
    </row>
    <row r="1010" spans="1:11" ht="12.75">
      <c r="A1010" s="1"/>
      <c r="B1010" s="1"/>
      <c r="C1010" s="1"/>
      <c r="D1010" s="1"/>
      <c r="I1010" s="1"/>
      <c r="K1010" s="1"/>
    </row>
    <row r="1011" spans="1:11" ht="12.75">
      <c r="A1011" s="1"/>
      <c r="B1011" s="1"/>
      <c r="C1011" s="1"/>
      <c r="D1011" s="1"/>
      <c r="I1011" s="1"/>
      <c r="K1011" s="1"/>
    </row>
    <row r="1012" spans="1:11" ht="12.75">
      <c r="A1012" s="1"/>
      <c r="B1012" s="1"/>
      <c r="C1012" s="1"/>
      <c r="D1012" s="1"/>
      <c r="I1012" s="1"/>
      <c r="K1012" s="1"/>
    </row>
    <row r="1013" spans="1:11" ht="12.75">
      <c r="A1013" s="1"/>
      <c r="B1013" s="1"/>
      <c r="C1013" s="1"/>
      <c r="D1013" s="1"/>
      <c r="I1013" s="1"/>
      <c r="K1013" s="1"/>
    </row>
    <row r="1014" spans="1:11" ht="12.75">
      <c r="A1014" s="1"/>
      <c r="B1014" s="1"/>
      <c r="C1014" s="1"/>
      <c r="D1014" s="1"/>
      <c r="I1014" s="1"/>
      <c r="K1014" s="1"/>
    </row>
    <row r="1015" spans="1:11" ht="12.75">
      <c r="A1015" s="1"/>
      <c r="B1015" s="1"/>
      <c r="C1015" s="1"/>
      <c r="D1015" s="1"/>
      <c r="I1015" s="1"/>
      <c r="K1015" s="1"/>
    </row>
    <row r="1016" spans="1:11" ht="12.75">
      <c r="A1016" s="1"/>
      <c r="B1016" s="1"/>
      <c r="C1016" s="1"/>
      <c r="D1016" s="1"/>
      <c r="I1016" s="1"/>
      <c r="K1016" s="1"/>
    </row>
    <row r="1017" spans="1:11" ht="12.75">
      <c r="A1017" s="1"/>
      <c r="B1017" s="1"/>
      <c r="C1017" s="1"/>
      <c r="D1017" s="1"/>
      <c r="I1017" s="1"/>
      <c r="K1017" s="1"/>
    </row>
    <row r="1018" spans="1:11" ht="12.75">
      <c r="A1018" s="1"/>
      <c r="B1018" s="1"/>
      <c r="C1018" s="1"/>
      <c r="D1018" s="1"/>
      <c r="I1018" s="1"/>
      <c r="K1018" s="1"/>
    </row>
    <row r="1019" spans="1:11" ht="12.75">
      <c r="A1019" s="1"/>
      <c r="B1019" s="1"/>
      <c r="C1019" s="1"/>
      <c r="D1019" s="1"/>
      <c r="I1019" s="1"/>
      <c r="K1019" s="1"/>
    </row>
    <row r="1020" spans="1:11" ht="12.75">
      <c r="A1020" s="1"/>
      <c r="B1020" s="1"/>
      <c r="C1020" s="1"/>
      <c r="D1020" s="1"/>
      <c r="I1020" s="1"/>
      <c r="K1020" s="1"/>
    </row>
    <row r="1021" spans="1:11" ht="12.75">
      <c r="A1021" s="1"/>
      <c r="B1021" s="1"/>
      <c r="C1021" s="1"/>
      <c r="D1021" s="1"/>
      <c r="I1021" s="1"/>
      <c r="K1021" s="1"/>
    </row>
    <row r="1022" spans="1:11" ht="12.75">
      <c r="A1022" s="1"/>
      <c r="B1022" s="1"/>
      <c r="C1022" s="1"/>
      <c r="D1022" s="1"/>
      <c r="I1022" s="1"/>
      <c r="K1022" s="1"/>
    </row>
    <row r="1023" spans="1:11" ht="12.75">
      <c r="A1023" s="1"/>
      <c r="B1023" s="1"/>
      <c r="C1023" s="1"/>
      <c r="D1023" s="1"/>
      <c r="I1023" s="1"/>
      <c r="K1023" s="1"/>
    </row>
    <row r="1024" spans="1:11" ht="12.75">
      <c r="A1024" s="1"/>
      <c r="B1024" s="1"/>
      <c r="C1024" s="1"/>
      <c r="D1024" s="1"/>
      <c r="I1024" s="1"/>
      <c r="K1024" s="1"/>
    </row>
    <row r="1025" spans="1:11" ht="12.75">
      <c r="A1025" s="1"/>
      <c r="B1025" s="1"/>
      <c r="C1025" s="1"/>
      <c r="D1025" s="1"/>
      <c r="I1025" s="1"/>
      <c r="K1025" s="1"/>
    </row>
    <row r="1026" spans="1:11" ht="12.75">
      <c r="A1026" s="1"/>
      <c r="B1026" s="1"/>
      <c r="C1026" s="1"/>
      <c r="D1026" s="1"/>
      <c r="I1026" s="1"/>
      <c r="K1026" s="1"/>
    </row>
    <row r="1027" spans="1:11" ht="12.75">
      <c r="A1027" s="1"/>
      <c r="B1027" s="1"/>
      <c r="C1027" s="1"/>
      <c r="D1027" s="1"/>
      <c r="I1027" s="1"/>
      <c r="K1027" s="1"/>
    </row>
    <row r="1028" spans="1:11" ht="12.75">
      <c r="A1028" s="1"/>
      <c r="B1028" s="1"/>
      <c r="C1028" s="1"/>
      <c r="D1028" s="1"/>
      <c r="I1028" s="1"/>
      <c r="K1028" s="1"/>
    </row>
    <row r="1029" spans="1:11" ht="12.75">
      <c r="A1029" s="1"/>
      <c r="B1029" s="1"/>
      <c r="C1029" s="1"/>
      <c r="D1029" s="1"/>
      <c r="I1029" s="1"/>
      <c r="K1029" s="1"/>
    </row>
    <row r="1030" spans="1:11" ht="12.75">
      <c r="A1030" s="1"/>
      <c r="B1030" s="1"/>
      <c r="C1030" s="1"/>
      <c r="D1030" s="1"/>
      <c r="I1030" s="1"/>
      <c r="K1030" s="1"/>
    </row>
    <row r="1031" spans="1:11" ht="12.75">
      <c r="A1031" s="1"/>
      <c r="B1031" s="1"/>
      <c r="C1031" s="1"/>
      <c r="D1031" s="1"/>
      <c r="I1031" s="1"/>
      <c r="K1031" s="1"/>
    </row>
    <row r="1032" spans="1:11" ht="12.75">
      <c r="A1032" s="1"/>
      <c r="B1032" s="1"/>
      <c r="C1032" s="1"/>
      <c r="D1032" s="1"/>
      <c r="I1032" s="1"/>
      <c r="K1032" s="1"/>
    </row>
    <row r="1033" spans="1:11" ht="12.75">
      <c r="A1033" s="1"/>
      <c r="B1033" s="1"/>
      <c r="C1033" s="1"/>
      <c r="D1033" s="1"/>
      <c r="I1033" s="1"/>
      <c r="K1033" s="1"/>
    </row>
    <row r="1034" spans="1:11" ht="12.75">
      <c r="A1034" s="1"/>
      <c r="B1034" s="1"/>
      <c r="C1034" s="1"/>
      <c r="D1034" s="1"/>
      <c r="I1034" s="1"/>
      <c r="K1034" s="1"/>
    </row>
    <row r="1035" spans="1:11" ht="12.75">
      <c r="A1035" s="1"/>
      <c r="B1035" s="1"/>
      <c r="C1035" s="1"/>
      <c r="D1035" s="1"/>
      <c r="I1035" s="1"/>
      <c r="K1035" s="1"/>
    </row>
    <row r="1036" spans="1:11" ht="12.75">
      <c r="A1036" s="1"/>
      <c r="B1036" s="1"/>
      <c r="C1036" s="1"/>
      <c r="D1036" s="1"/>
      <c r="I1036" s="1"/>
      <c r="K1036" s="1"/>
    </row>
    <row r="1037" spans="1:11" ht="12.75">
      <c r="A1037" s="1"/>
      <c r="B1037" s="1"/>
      <c r="C1037" s="1"/>
      <c r="D1037" s="1"/>
      <c r="I1037" s="1"/>
      <c r="K1037" s="1"/>
    </row>
    <row r="1038" spans="1:11" ht="12.75">
      <c r="A1038" s="1"/>
      <c r="B1038" s="1"/>
      <c r="C1038" s="1"/>
      <c r="D1038" s="1"/>
      <c r="I1038" s="1"/>
      <c r="K1038" s="1"/>
    </row>
    <row r="1039" spans="1:11" ht="12.75">
      <c r="A1039" s="1"/>
      <c r="B1039" s="1"/>
      <c r="C1039" s="1"/>
      <c r="D1039" s="1"/>
      <c r="I1039" s="1"/>
      <c r="K1039" s="1"/>
    </row>
    <row r="1040" spans="1:11" ht="12.75">
      <c r="A1040" s="1"/>
      <c r="B1040" s="1"/>
      <c r="C1040" s="1"/>
      <c r="D1040" s="1"/>
      <c r="I1040" s="1"/>
      <c r="K1040" s="1"/>
    </row>
    <row r="1041" spans="1:11" ht="12.75">
      <c r="A1041" s="1"/>
      <c r="B1041" s="1"/>
      <c r="C1041" s="1"/>
      <c r="D1041" s="1"/>
      <c r="I1041" s="1"/>
      <c r="K1041" s="1"/>
    </row>
    <row r="1042" spans="1:11" ht="12.75">
      <c r="A1042" s="1"/>
      <c r="B1042" s="1"/>
      <c r="C1042" s="1"/>
      <c r="D1042" s="1"/>
      <c r="I1042" s="1"/>
      <c r="K1042" s="1"/>
    </row>
    <row r="1043" spans="1:11" ht="12.75">
      <c r="A1043" s="1"/>
      <c r="B1043" s="1"/>
      <c r="C1043" s="1"/>
      <c r="D1043" s="1"/>
      <c r="I1043" s="1"/>
      <c r="K1043" s="1"/>
    </row>
    <row r="1044" spans="1:11" ht="12.75">
      <c r="A1044" s="1"/>
      <c r="B1044" s="1"/>
      <c r="C1044" s="1"/>
      <c r="D1044" s="1"/>
      <c r="I1044" s="1"/>
      <c r="K1044" s="1"/>
    </row>
    <row r="1045" spans="1:11" ht="12.75">
      <c r="A1045" s="1"/>
      <c r="B1045" s="1"/>
      <c r="C1045" s="1"/>
      <c r="D1045" s="1"/>
      <c r="I1045" s="1"/>
      <c r="K1045" s="1"/>
    </row>
    <row r="1046" spans="1:11" ht="12.75">
      <c r="A1046" s="1"/>
      <c r="B1046" s="1"/>
      <c r="C1046" s="1"/>
      <c r="D1046" s="1"/>
      <c r="I1046" s="1"/>
      <c r="K1046" s="1"/>
    </row>
    <row r="1047" spans="1:11" ht="12.75">
      <c r="A1047" s="1"/>
      <c r="B1047" s="1"/>
      <c r="C1047" s="1"/>
      <c r="D1047" s="1"/>
      <c r="I1047" s="1"/>
      <c r="K1047" s="1"/>
    </row>
    <row r="1048" spans="1:11" ht="12.75">
      <c r="A1048" s="1"/>
      <c r="B1048" s="1"/>
      <c r="C1048" s="1"/>
      <c r="D1048" s="1"/>
      <c r="I1048" s="1"/>
      <c r="K1048" s="1"/>
    </row>
    <row r="1049" spans="1:11" ht="12.75">
      <c r="A1049" s="1"/>
      <c r="B1049" s="1"/>
      <c r="C1049" s="1"/>
      <c r="D1049" s="1"/>
      <c r="I1049" s="1"/>
      <c r="K1049" s="1"/>
    </row>
    <row r="1050" spans="1:11" ht="12.75">
      <c r="A1050" s="1"/>
      <c r="B1050" s="1"/>
      <c r="C1050" s="1"/>
      <c r="D1050" s="1"/>
      <c r="I1050" s="1"/>
      <c r="K1050" s="1"/>
    </row>
    <row r="1051" spans="1:11" ht="12.75">
      <c r="A1051" s="1"/>
      <c r="B1051" s="1"/>
      <c r="C1051" s="1"/>
      <c r="D1051" s="1"/>
      <c r="I1051" s="1"/>
      <c r="K1051" s="1"/>
    </row>
    <row r="1052" spans="1:11" ht="12.75">
      <c r="A1052" s="1"/>
      <c r="B1052" s="1"/>
      <c r="C1052" s="1"/>
      <c r="D1052" s="1"/>
      <c r="I1052" s="1"/>
      <c r="K1052" s="1"/>
    </row>
    <row r="1053" spans="1:11" ht="12.75">
      <c r="A1053" s="1"/>
      <c r="B1053" s="1"/>
      <c r="C1053" s="1"/>
      <c r="D1053" s="1"/>
      <c r="I1053" s="1"/>
      <c r="K1053" s="1"/>
    </row>
    <row r="1054" spans="1:11" ht="12.75">
      <c r="A1054" s="1"/>
      <c r="B1054" s="1"/>
      <c r="C1054" s="1"/>
      <c r="D1054" s="1"/>
      <c r="I1054" s="1"/>
      <c r="K1054" s="1"/>
    </row>
    <row r="1055" spans="1:11" ht="12.75">
      <c r="A1055" s="1"/>
      <c r="B1055" s="1"/>
      <c r="C1055" s="1"/>
      <c r="D1055" s="1"/>
      <c r="I1055" s="1"/>
      <c r="K1055" s="1"/>
    </row>
    <row r="1056" spans="1:11" ht="12.75">
      <c r="A1056" s="1"/>
      <c r="B1056" s="1"/>
      <c r="C1056" s="1"/>
      <c r="D1056" s="1"/>
      <c r="I1056" s="1"/>
      <c r="K1056" s="1"/>
    </row>
    <row r="1057" spans="1:11" ht="12.75">
      <c r="A1057" s="1"/>
      <c r="B1057" s="1"/>
      <c r="C1057" s="1"/>
      <c r="D1057" s="1"/>
      <c r="I1057" s="1"/>
      <c r="K1057" s="1"/>
    </row>
    <row r="1058" spans="1:11" ht="12.75">
      <c r="A1058" s="1"/>
      <c r="B1058" s="1"/>
      <c r="C1058" s="1"/>
      <c r="D1058" s="1"/>
      <c r="I1058" s="1"/>
      <c r="K1058" s="1"/>
    </row>
    <row r="1059" spans="1:11" ht="12.75">
      <c r="A1059" s="1"/>
      <c r="B1059" s="1"/>
      <c r="C1059" s="1"/>
      <c r="D1059" s="1"/>
      <c r="I1059" s="1"/>
      <c r="K1059" s="1"/>
    </row>
    <row r="1060" spans="1:11" ht="12.75">
      <c r="A1060" s="1"/>
      <c r="B1060" s="1"/>
      <c r="C1060" s="1"/>
      <c r="D1060" s="1"/>
      <c r="I1060" s="1"/>
      <c r="K1060" s="1"/>
    </row>
    <row r="1061" spans="1:11" ht="12.75">
      <c r="A1061" s="1"/>
      <c r="B1061" s="1"/>
      <c r="C1061" s="1"/>
      <c r="D1061" s="1"/>
      <c r="I1061" s="1"/>
      <c r="K1061" s="1"/>
    </row>
    <row r="1062" spans="1:11" ht="12.75">
      <c r="A1062" s="1"/>
      <c r="B1062" s="1"/>
      <c r="C1062" s="1"/>
      <c r="D1062" s="1"/>
      <c r="I1062" s="1"/>
      <c r="K1062" s="1"/>
    </row>
    <row r="1063" spans="1:11" ht="12.75">
      <c r="A1063" s="1"/>
      <c r="B1063" s="1"/>
      <c r="C1063" s="1"/>
      <c r="D1063" s="1"/>
      <c r="I1063" s="1"/>
      <c r="K1063" s="1"/>
    </row>
    <row r="1064" spans="1:11" ht="12.75">
      <c r="A1064" s="1"/>
      <c r="B1064" s="1"/>
      <c r="C1064" s="1"/>
      <c r="D1064" s="1"/>
      <c r="I1064" s="1"/>
      <c r="K1064" s="1"/>
    </row>
    <row r="1065" spans="1:11" ht="12.75">
      <c r="A1065" s="1"/>
      <c r="B1065" s="1"/>
      <c r="C1065" s="1"/>
      <c r="D1065" s="1"/>
      <c r="I1065" s="1"/>
      <c r="K1065" s="1"/>
    </row>
    <row r="1066" spans="1:11" ht="12.75">
      <c r="A1066" s="1"/>
      <c r="B1066" s="1"/>
      <c r="C1066" s="1"/>
      <c r="D1066" s="1"/>
      <c r="I1066" s="1"/>
      <c r="K1066" s="1"/>
    </row>
    <row r="1067" spans="1:11" ht="12.75">
      <c r="A1067" s="1"/>
      <c r="B1067" s="1"/>
      <c r="C1067" s="1"/>
      <c r="D1067" s="1"/>
      <c r="I1067" s="1"/>
      <c r="K1067" s="1"/>
    </row>
    <row r="1068" spans="1:11" ht="12.75">
      <c r="A1068" s="1"/>
      <c r="B1068" s="1"/>
      <c r="C1068" s="1"/>
      <c r="D1068" s="1"/>
      <c r="I1068" s="1"/>
      <c r="K1068" s="1"/>
    </row>
    <row r="1069" spans="1:11" ht="12.75">
      <c r="A1069" s="1"/>
      <c r="B1069" s="1"/>
      <c r="C1069" s="1"/>
      <c r="D1069" s="1"/>
      <c r="I1069" s="1"/>
      <c r="K1069" s="1"/>
    </row>
    <row r="1070" spans="1:11" ht="12.75">
      <c r="A1070" s="1"/>
      <c r="B1070" s="1"/>
      <c r="C1070" s="1"/>
      <c r="D1070" s="1"/>
      <c r="I1070" s="1"/>
      <c r="K1070" s="1"/>
    </row>
    <row r="1071" spans="1:11" ht="12.75">
      <c r="A1071" s="1"/>
      <c r="B1071" s="1"/>
      <c r="C1071" s="1"/>
      <c r="D1071" s="1"/>
      <c r="I1071" s="1"/>
      <c r="K1071" s="1"/>
    </row>
    <row r="1072" spans="1:11" ht="12.75">
      <c r="A1072" s="1"/>
      <c r="B1072" s="1"/>
      <c r="C1072" s="1"/>
      <c r="D1072" s="1"/>
      <c r="I1072" s="1"/>
      <c r="K1072" s="1"/>
    </row>
    <row r="1073" spans="1:11" ht="12.75">
      <c r="A1073" s="1"/>
      <c r="B1073" s="1"/>
      <c r="C1073" s="1"/>
      <c r="D1073" s="1"/>
      <c r="I1073" s="1"/>
      <c r="K1073" s="1"/>
    </row>
    <row r="1074" spans="1:11" ht="12.75">
      <c r="A1074" s="1"/>
      <c r="B1074" s="1"/>
      <c r="C1074" s="1"/>
      <c r="D1074" s="1"/>
      <c r="I1074" s="1"/>
      <c r="K1074" s="1"/>
    </row>
    <row r="1075" spans="1:11" ht="12.75">
      <c r="A1075" s="1"/>
      <c r="B1075" s="1"/>
      <c r="C1075" s="1"/>
      <c r="D1075" s="1"/>
      <c r="I1075" s="1"/>
      <c r="K1075" s="1"/>
    </row>
    <row r="1076" spans="1:11" ht="12.75">
      <c r="A1076" s="1"/>
      <c r="B1076" s="1"/>
      <c r="C1076" s="1"/>
      <c r="D1076" s="1"/>
      <c r="I1076" s="1"/>
      <c r="K1076" s="1"/>
    </row>
    <row r="1077" spans="1:11" ht="12.75">
      <c r="A1077" s="1"/>
      <c r="B1077" s="1"/>
      <c r="C1077" s="1"/>
      <c r="D1077" s="1"/>
      <c r="I1077" s="1"/>
      <c r="K1077" s="1"/>
    </row>
    <row r="1078" spans="1:11" ht="12.75">
      <c r="A1078" s="1"/>
      <c r="B1078" s="1"/>
      <c r="C1078" s="1"/>
      <c r="D1078" s="1"/>
      <c r="I1078" s="1"/>
      <c r="K1078" s="1"/>
    </row>
    <row r="1079" spans="1:11" ht="12.75">
      <c r="A1079" s="1"/>
      <c r="B1079" s="1"/>
      <c r="C1079" s="1"/>
      <c r="D1079" s="1"/>
      <c r="I1079" s="1"/>
      <c r="K1079" s="1"/>
    </row>
    <row r="1080" spans="1:11" ht="12.75">
      <c r="A1080" s="1"/>
      <c r="B1080" s="1"/>
      <c r="C1080" s="1"/>
      <c r="D1080" s="1"/>
      <c r="I1080" s="1"/>
      <c r="K1080" s="1"/>
    </row>
    <row r="1081" spans="1:11" ht="12.75">
      <c r="A1081" s="1"/>
      <c r="B1081" s="1"/>
      <c r="C1081" s="1"/>
      <c r="D1081" s="1"/>
      <c r="I1081" s="1"/>
      <c r="K1081" s="1"/>
    </row>
    <row r="1082" spans="1:11" ht="12.75">
      <c r="A1082" s="1"/>
      <c r="B1082" s="1"/>
      <c r="C1082" s="1"/>
      <c r="D1082" s="1"/>
      <c r="I1082" s="1"/>
      <c r="K1082" s="1"/>
    </row>
    <row r="1083" spans="1:11" ht="12.75">
      <c r="A1083" s="1"/>
      <c r="B1083" s="1"/>
      <c r="C1083" s="1"/>
      <c r="D1083" s="1"/>
      <c r="I1083" s="1"/>
      <c r="K1083" s="1"/>
    </row>
    <row r="1084" spans="1:11" ht="12.75">
      <c r="A1084" s="1"/>
      <c r="B1084" s="1"/>
      <c r="C1084" s="1"/>
      <c r="D1084" s="1"/>
      <c r="I1084" s="1"/>
      <c r="K1084" s="1"/>
    </row>
    <row r="1085" spans="1:11" ht="12.75">
      <c r="A1085" s="1"/>
      <c r="B1085" s="1"/>
      <c r="C1085" s="1"/>
      <c r="D1085" s="1"/>
      <c r="I1085" s="1"/>
      <c r="K1085" s="1"/>
    </row>
    <row r="1086" spans="1:11" ht="12.75">
      <c r="A1086" s="1"/>
      <c r="B1086" s="1"/>
      <c r="C1086" s="1"/>
      <c r="D1086" s="1"/>
      <c r="I1086" s="1"/>
      <c r="K1086" s="1"/>
    </row>
    <row r="1087" spans="1:11" ht="12.75">
      <c r="A1087" s="1"/>
      <c r="B1087" s="1"/>
      <c r="C1087" s="1"/>
      <c r="D1087" s="1"/>
      <c r="I1087" s="1"/>
      <c r="K1087" s="1"/>
    </row>
    <row r="1088" spans="1:11" ht="12.75">
      <c r="A1088" s="1"/>
      <c r="B1088" s="1"/>
      <c r="C1088" s="1"/>
      <c r="D1088" s="1"/>
      <c r="I1088" s="1"/>
      <c r="K1088" s="1"/>
    </row>
    <row r="1089" spans="1:11" ht="12.75">
      <c r="A1089" s="1"/>
      <c r="B1089" s="1"/>
      <c r="C1089" s="1"/>
      <c r="D1089" s="1"/>
      <c r="I1089" s="1"/>
      <c r="K1089" s="1"/>
    </row>
    <row r="1090" spans="1:11" ht="12.75">
      <c r="A1090" s="1"/>
      <c r="B1090" s="1"/>
      <c r="C1090" s="1"/>
      <c r="D1090" s="1"/>
      <c r="I1090" s="1"/>
      <c r="K1090" s="1"/>
    </row>
    <row r="1091" spans="1:11" ht="12.75">
      <c r="A1091" s="1"/>
      <c r="B1091" s="1"/>
      <c r="C1091" s="1"/>
      <c r="D1091" s="1"/>
      <c r="I1091" s="1"/>
      <c r="K1091" s="1"/>
    </row>
    <row r="1092" spans="1:11" ht="12.75">
      <c r="A1092" s="1"/>
      <c r="B1092" s="1"/>
      <c r="C1092" s="1"/>
      <c r="D1092" s="1"/>
      <c r="I1092" s="1"/>
      <c r="K1092" s="1"/>
    </row>
    <row r="1093" spans="1:11" ht="12.75">
      <c r="A1093" s="1"/>
      <c r="B1093" s="1"/>
      <c r="C1093" s="1"/>
      <c r="D1093" s="1"/>
      <c r="I1093" s="1"/>
      <c r="K1093" s="1"/>
    </row>
    <row r="1094" spans="1:11" ht="12.75">
      <c r="A1094" s="1"/>
      <c r="B1094" s="1"/>
      <c r="C1094" s="1"/>
      <c r="D1094" s="1"/>
      <c r="I1094" s="1"/>
      <c r="K1094" s="1"/>
    </row>
    <row r="1095" spans="1:11" ht="12.75">
      <c r="A1095" s="1"/>
      <c r="B1095" s="1"/>
      <c r="C1095" s="1"/>
      <c r="D1095" s="1"/>
      <c r="I1095" s="1"/>
      <c r="K1095" s="1"/>
    </row>
    <row r="1096" spans="1:11" ht="12.75">
      <c r="A1096" s="1"/>
      <c r="B1096" s="1"/>
      <c r="C1096" s="1"/>
      <c r="D1096" s="1"/>
      <c r="I1096" s="1"/>
      <c r="K1096" s="1"/>
    </row>
    <row r="1097" spans="1:11" ht="12.75">
      <c r="A1097" s="1"/>
      <c r="B1097" s="1"/>
      <c r="C1097" s="1"/>
      <c r="D1097" s="1"/>
      <c r="I1097" s="1"/>
      <c r="K1097" s="1"/>
    </row>
    <row r="1098" spans="1:11" ht="12.75">
      <c r="A1098" s="1"/>
      <c r="B1098" s="1"/>
      <c r="C1098" s="1"/>
      <c r="D1098" s="1"/>
      <c r="I1098" s="1"/>
      <c r="K1098" s="1"/>
    </row>
    <row r="1099" spans="1:11" ht="12.75">
      <c r="A1099" s="1"/>
      <c r="B1099" s="1"/>
      <c r="C1099" s="1"/>
      <c r="D1099" s="1"/>
      <c r="I1099" s="1"/>
      <c r="K1099" s="1"/>
    </row>
    <row r="1100" spans="1:11" ht="12.75">
      <c r="A1100" s="1"/>
      <c r="B1100" s="1"/>
      <c r="C1100" s="1"/>
      <c r="D1100" s="1"/>
      <c r="I1100" s="1"/>
      <c r="K1100" s="1"/>
    </row>
    <row r="1101" spans="1:11" ht="12.75">
      <c r="A1101" s="1"/>
      <c r="B1101" s="1"/>
      <c r="C1101" s="1"/>
      <c r="D1101" s="1"/>
      <c r="I1101" s="1"/>
      <c r="K1101" s="1"/>
    </row>
    <row r="1102" spans="1:11" ht="12.75">
      <c r="A1102" s="1"/>
      <c r="B1102" s="1"/>
      <c r="C1102" s="1"/>
      <c r="D1102" s="1"/>
      <c r="I1102" s="1"/>
      <c r="K1102" s="1"/>
    </row>
    <row r="1103" spans="1:11" ht="12.75">
      <c r="A1103" s="1"/>
      <c r="B1103" s="1"/>
      <c r="C1103" s="1"/>
      <c r="D1103" s="1"/>
      <c r="I1103" s="1"/>
      <c r="K1103" s="1"/>
    </row>
    <row r="1104" spans="1:11" ht="12.75">
      <c r="A1104" s="1"/>
      <c r="B1104" s="1"/>
      <c r="C1104" s="1"/>
      <c r="D1104" s="1"/>
      <c r="I1104" s="1"/>
      <c r="K1104" s="1"/>
    </row>
    <row r="1105" spans="1:11" ht="12.75">
      <c r="A1105" s="1"/>
      <c r="B1105" s="1"/>
      <c r="C1105" s="1"/>
      <c r="D1105" s="1"/>
      <c r="I1105" s="1"/>
      <c r="K1105" s="1"/>
    </row>
    <row r="1106" spans="1:11" ht="12.75">
      <c r="A1106" s="1"/>
      <c r="B1106" s="1"/>
      <c r="C1106" s="1"/>
      <c r="D1106" s="1"/>
      <c r="I1106" s="1"/>
      <c r="K1106" s="1"/>
    </row>
    <row r="1107" spans="1:11" ht="12.75">
      <c r="A1107" s="1"/>
      <c r="B1107" s="1"/>
      <c r="C1107" s="1"/>
      <c r="D1107" s="1"/>
      <c r="I1107" s="1"/>
      <c r="K1107" s="1"/>
    </row>
    <row r="1108" spans="1:11" ht="12.75">
      <c r="A1108" s="1"/>
      <c r="B1108" s="1"/>
      <c r="C1108" s="1"/>
      <c r="D1108" s="1"/>
      <c r="I1108" s="1"/>
      <c r="K1108" s="1"/>
    </row>
    <row r="1109" spans="1:11" ht="12.75">
      <c r="A1109" s="1"/>
      <c r="B1109" s="1"/>
      <c r="C1109" s="1"/>
      <c r="D1109" s="1"/>
      <c r="I1109" s="1"/>
      <c r="K1109" s="1"/>
    </row>
    <row r="1110" spans="1:11" ht="12.75">
      <c r="A1110" s="1"/>
      <c r="B1110" s="1"/>
      <c r="C1110" s="1"/>
      <c r="D1110" s="1"/>
      <c r="I1110" s="1"/>
      <c r="K1110" s="1"/>
    </row>
    <row r="1111" spans="1:11" ht="12.75">
      <c r="A1111" s="1"/>
      <c r="B1111" s="1"/>
      <c r="C1111" s="1"/>
      <c r="D1111" s="1"/>
      <c r="I1111" s="1"/>
      <c r="K1111" s="1"/>
    </row>
    <row r="1112" spans="1:11" ht="12.75">
      <c r="A1112" s="1"/>
      <c r="B1112" s="1"/>
      <c r="C1112" s="1"/>
      <c r="D1112" s="1"/>
      <c r="I1112" s="1"/>
      <c r="K1112" s="1"/>
    </row>
    <row r="1113" spans="1:11" ht="12.75">
      <c r="A1113" s="1"/>
      <c r="B1113" s="1"/>
      <c r="C1113" s="1"/>
      <c r="D1113" s="1"/>
      <c r="I1113" s="1"/>
      <c r="K1113" s="1"/>
    </row>
    <row r="1114" spans="1:11" ht="12.75">
      <c r="A1114" s="1"/>
      <c r="B1114" s="1"/>
      <c r="C1114" s="1"/>
      <c r="D1114" s="1"/>
      <c r="I1114" s="1"/>
      <c r="K1114" s="1"/>
    </row>
    <row r="1115" spans="1:11" ht="12.75">
      <c r="A1115" s="1"/>
      <c r="B1115" s="1"/>
      <c r="C1115" s="1"/>
      <c r="D1115" s="1"/>
      <c r="I1115" s="1"/>
      <c r="K1115" s="1"/>
    </row>
    <row r="1116" spans="1:11" ht="12.75">
      <c r="A1116" s="1"/>
      <c r="B1116" s="1"/>
      <c r="C1116" s="1"/>
      <c r="D1116" s="1"/>
      <c r="I1116" s="1"/>
      <c r="K1116" s="1"/>
    </row>
    <row r="1117" spans="1:11" ht="12.75">
      <c r="A1117" s="1"/>
      <c r="B1117" s="1"/>
      <c r="C1117" s="1"/>
      <c r="D1117" s="1"/>
      <c r="I1117" s="1"/>
      <c r="K1117" s="1"/>
    </row>
    <row r="1118" spans="1:11" ht="12.75">
      <c r="A1118" s="1"/>
      <c r="B1118" s="1"/>
      <c r="C1118" s="1"/>
      <c r="D1118" s="1"/>
      <c r="I1118" s="1"/>
      <c r="K1118" s="1"/>
    </row>
    <row r="1119" spans="1:11" ht="12.75">
      <c r="A1119" s="1"/>
      <c r="B1119" s="1"/>
      <c r="C1119" s="1"/>
      <c r="D1119" s="1"/>
      <c r="I1119" s="1"/>
      <c r="K1119" s="1"/>
    </row>
    <row r="1120" spans="1:11" ht="12.75">
      <c r="A1120" s="1"/>
      <c r="B1120" s="1"/>
      <c r="C1120" s="1"/>
      <c r="D1120" s="1"/>
      <c r="I1120" s="1"/>
      <c r="K1120" s="1"/>
    </row>
    <row r="1121" spans="1:11" ht="12.75">
      <c r="A1121" s="1"/>
      <c r="B1121" s="1"/>
      <c r="C1121" s="1"/>
      <c r="D1121" s="1"/>
      <c r="I1121" s="1"/>
      <c r="K1121" s="1"/>
    </row>
    <row r="1122" spans="1:11" ht="12.75">
      <c r="A1122" s="1"/>
      <c r="B1122" s="1"/>
      <c r="C1122" s="1"/>
      <c r="D1122" s="1"/>
      <c r="I1122" s="1"/>
      <c r="K1122" s="1"/>
    </row>
    <row r="1123" spans="1:11" ht="12.75">
      <c r="A1123" s="1"/>
      <c r="B1123" s="1"/>
      <c r="C1123" s="1"/>
      <c r="D1123" s="1"/>
      <c r="I1123" s="1"/>
      <c r="K1123" s="1"/>
    </row>
    <row r="1124" spans="1:11" ht="12.75">
      <c r="A1124" s="1"/>
      <c r="B1124" s="1"/>
      <c r="C1124" s="1"/>
      <c r="D1124" s="1"/>
      <c r="I1124" s="1"/>
      <c r="K1124" s="1"/>
    </row>
    <row r="1125" spans="1:11" ht="12.75">
      <c r="A1125" s="1"/>
      <c r="B1125" s="1"/>
      <c r="C1125" s="1"/>
      <c r="D1125" s="1"/>
      <c r="I1125" s="1"/>
      <c r="K1125" s="1"/>
    </row>
    <row r="1126" spans="1:11" ht="12.75">
      <c r="A1126" s="1"/>
      <c r="B1126" s="1"/>
      <c r="C1126" s="1"/>
      <c r="D1126" s="1"/>
      <c r="I1126" s="1"/>
      <c r="K1126" s="1"/>
    </row>
    <row r="1127" spans="1:11" ht="12.75">
      <c r="A1127" s="1"/>
      <c r="B1127" s="1"/>
      <c r="C1127" s="1"/>
      <c r="D1127" s="1"/>
      <c r="I1127" s="1"/>
      <c r="K1127" s="1"/>
    </row>
    <row r="1128" spans="1:11" ht="12.75">
      <c r="A1128" s="1"/>
      <c r="B1128" s="1"/>
      <c r="C1128" s="1"/>
      <c r="D1128" s="1"/>
      <c r="I1128" s="1"/>
      <c r="K1128" s="1"/>
    </row>
    <row r="1129" spans="1:11" ht="12.75">
      <c r="A1129" s="1"/>
      <c r="B1129" s="1"/>
      <c r="C1129" s="1"/>
      <c r="D1129" s="1"/>
      <c r="I1129" s="1"/>
      <c r="K1129" s="1"/>
    </row>
    <row r="1130" spans="1:11" ht="12.75">
      <c r="A1130" s="1"/>
      <c r="B1130" s="1"/>
      <c r="C1130" s="1"/>
      <c r="D1130" s="1"/>
      <c r="I1130" s="1"/>
      <c r="K1130" s="1"/>
    </row>
    <row r="1131" spans="1:11" ht="12.75">
      <c r="A1131" s="1"/>
      <c r="B1131" s="1"/>
      <c r="C1131" s="1"/>
      <c r="D1131" s="1"/>
      <c r="I1131" s="1"/>
      <c r="K1131" s="1"/>
    </row>
    <row r="1132" spans="1:11" ht="12.75">
      <c r="A1132" s="1"/>
      <c r="B1132" s="1"/>
      <c r="C1132" s="1"/>
      <c r="D1132" s="1"/>
      <c r="I1132" s="1"/>
      <c r="K1132" s="1"/>
    </row>
    <row r="1133" spans="1:11" ht="12.75">
      <c r="A1133" s="1"/>
      <c r="B1133" s="1"/>
      <c r="C1133" s="1"/>
      <c r="D1133" s="1"/>
      <c r="I1133" s="1"/>
      <c r="K1133" s="1"/>
    </row>
    <row r="1134" spans="1:11" ht="12.75">
      <c r="A1134" s="1"/>
      <c r="B1134" s="1"/>
      <c r="C1134" s="1"/>
      <c r="D1134" s="1"/>
      <c r="I1134" s="1"/>
      <c r="K1134" s="1"/>
    </row>
    <row r="1135" spans="1:11" ht="12.75">
      <c r="A1135" s="1"/>
      <c r="B1135" s="1"/>
      <c r="C1135" s="1"/>
      <c r="D1135" s="1"/>
      <c r="I1135" s="1"/>
      <c r="K1135" s="1"/>
    </row>
    <row r="1136" spans="1:11" ht="12.75">
      <c r="A1136" s="1"/>
      <c r="B1136" s="1"/>
      <c r="C1136" s="1"/>
      <c r="D1136" s="1"/>
      <c r="I1136" s="1"/>
      <c r="K1136" s="1"/>
    </row>
    <row r="1137" spans="1:11" ht="12.75">
      <c r="A1137" s="1"/>
      <c r="B1137" s="1"/>
      <c r="C1137" s="1"/>
      <c r="D1137" s="1"/>
      <c r="I1137" s="1"/>
      <c r="K1137" s="1"/>
    </row>
    <row r="1138" spans="1:11" ht="12.75">
      <c r="A1138" s="1"/>
      <c r="B1138" s="1"/>
      <c r="C1138" s="1"/>
      <c r="D1138" s="1"/>
      <c r="I1138" s="1"/>
      <c r="K1138" s="1"/>
    </row>
    <row r="1139" spans="1:11" ht="12.75">
      <c r="A1139" s="1"/>
      <c r="B1139" s="1"/>
      <c r="C1139" s="1"/>
      <c r="D1139" s="1"/>
      <c r="I1139" s="1"/>
      <c r="K1139" s="1"/>
    </row>
    <row r="1140" spans="1:11" ht="12.75">
      <c r="A1140" s="1"/>
      <c r="B1140" s="1"/>
      <c r="C1140" s="1"/>
      <c r="D1140" s="1"/>
      <c r="I1140" s="1"/>
      <c r="K1140" s="1"/>
    </row>
    <row r="1141" spans="1:11" ht="12.75">
      <c r="A1141" s="1"/>
      <c r="B1141" s="1"/>
      <c r="C1141" s="1"/>
      <c r="D1141" s="1"/>
      <c r="I1141" s="1"/>
      <c r="K1141" s="1"/>
    </row>
    <row r="1142" spans="1:11" ht="12.75">
      <c r="A1142" s="1"/>
      <c r="B1142" s="1"/>
      <c r="C1142" s="1"/>
      <c r="D1142" s="1"/>
      <c r="I1142" s="1"/>
      <c r="K1142" s="1"/>
    </row>
    <row r="1143" spans="1:11" ht="12.75">
      <c r="A1143" s="1"/>
      <c r="B1143" s="1"/>
      <c r="C1143" s="1"/>
      <c r="D1143" s="1"/>
      <c r="I1143" s="1"/>
      <c r="K1143" s="1"/>
    </row>
    <row r="1144" spans="1:11" ht="12.75">
      <c r="A1144" s="1"/>
      <c r="B1144" s="1"/>
      <c r="C1144" s="1"/>
      <c r="D1144" s="1"/>
      <c r="I1144" s="1"/>
      <c r="K1144" s="1"/>
    </row>
    <row r="1145" spans="1:11" ht="12.75">
      <c r="A1145" s="1"/>
      <c r="B1145" s="1"/>
      <c r="C1145" s="1"/>
      <c r="D1145" s="1"/>
      <c r="I1145" s="1"/>
      <c r="K1145" s="1"/>
    </row>
    <row r="1146" spans="1:11" ht="12.75">
      <c r="A1146" s="1"/>
      <c r="B1146" s="1"/>
      <c r="C1146" s="1"/>
      <c r="D1146" s="1"/>
      <c r="I1146" s="1"/>
      <c r="K1146" s="1"/>
    </row>
    <row r="1147" spans="1:11" ht="12.75">
      <c r="A1147" s="1"/>
      <c r="B1147" s="1"/>
      <c r="C1147" s="1"/>
      <c r="D1147" s="1"/>
      <c r="I1147" s="1"/>
      <c r="K1147" s="1"/>
    </row>
    <row r="1148" spans="1:11" ht="12.75">
      <c r="A1148" s="1"/>
      <c r="B1148" s="1"/>
      <c r="C1148" s="1"/>
      <c r="D1148" s="1"/>
      <c r="I1148" s="1"/>
      <c r="K1148" s="1"/>
    </row>
    <row r="1149" spans="1:11" ht="12.75">
      <c r="A1149" s="1"/>
      <c r="B1149" s="1"/>
      <c r="C1149" s="1"/>
      <c r="D1149" s="1"/>
      <c r="I1149" s="1"/>
      <c r="K1149" s="1"/>
    </row>
    <row r="1150" spans="1:11" ht="12.75">
      <c r="A1150" s="1"/>
      <c r="B1150" s="1"/>
      <c r="C1150" s="1"/>
      <c r="D1150" s="1"/>
      <c r="I1150" s="1"/>
      <c r="K1150" s="1"/>
    </row>
    <row r="1151" spans="1:11" ht="12.75">
      <c r="A1151" s="1"/>
      <c r="B1151" s="1"/>
      <c r="C1151" s="1"/>
      <c r="D1151" s="1"/>
      <c r="I1151" s="1"/>
      <c r="K1151" s="1"/>
    </row>
    <row r="1152" spans="1:11" ht="12.75">
      <c r="A1152" s="1"/>
      <c r="B1152" s="1"/>
      <c r="C1152" s="1"/>
      <c r="D1152" s="1"/>
      <c r="I1152" s="1"/>
      <c r="K1152" s="1"/>
    </row>
    <row r="1153" spans="1:11" ht="12.75">
      <c r="A1153" s="1"/>
      <c r="B1153" s="1"/>
      <c r="C1153" s="1"/>
      <c r="D1153" s="1"/>
      <c r="I1153" s="1"/>
      <c r="K1153" s="1"/>
    </row>
    <row r="1154" spans="1:11" ht="12.75">
      <c r="A1154" s="1"/>
      <c r="B1154" s="1"/>
      <c r="C1154" s="1"/>
      <c r="D1154" s="1"/>
      <c r="I1154" s="1"/>
      <c r="K1154" s="1"/>
    </row>
    <row r="1155" spans="1:11" ht="12.75">
      <c r="A1155" s="1"/>
      <c r="B1155" s="1"/>
      <c r="C1155" s="1"/>
      <c r="D1155" s="1"/>
      <c r="I1155" s="1"/>
      <c r="K1155" s="1"/>
    </row>
    <row r="1156" spans="1:11" ht="12.75">
      <c r="A1156" s="1"/>
      <c r="B1156" s="1"/>
      <c r="C1156" s="1"/>
      <c r="D1156" s="1"/>
      <c r="I1156" s="1"/>
      <c r="K1156" s="1"/>
    </row>
    <row r="1157" spans="1:11" ht="12.75">
      <c r="A1157" s="1"/>
      <c r="B1157" s="1"/>
      <c r="C1157" s="1"/>
      <c r="D1157" s="1"/>
      <c r="I1157" s="1"/>
      <c r="K1157" s="1"/>
    </row>
    <row r="1158" spans="1:11" ht="12.75">
      <c r="A1158" s="1"/>
      <c r="B1158" s="1"/>
      <c r="C1158" s="1"/>
      <c r="D1158" s="1"/>
      <c r="I1158" s="1"/>
      <c r="K1158" s="1"/>
    </row>
    <row r="1159" spans="1:11" ht="12.75">
      <c r="A1159" s="1"/>
      <c r="B1159" s="1"/>
      <c r="C1159" s="1"/>
      <c r="D1159" s="1"/>
      <c r="I1159" s="1"/>
      <c r="K1159" s="1"/>
    </row>
    <row r="1160" spans="1:11" ht="12.75">
      <c r="A1160" s="1"/>
      <c r="B1160" s="1"/>
      <c r="C1160" s="1"/>
      <c r="D1160" s="1"/>
      <c r="I1160" s="1"/>
      <c r="K1160" s="1"/>
    </row>
    <row r="1161" spans="1:11" ht="12.75">
      <c r="A1161" s="1"/>
      <c r="B1161" s="1"/>
      <c r="C1161" s="1"/>
      <c r="D1161" s="1"/>
      <c r="I1161" s="1"/>
      <c r="K1161" s="1"/>
    </row>
    <row r="1162" spans="1:11" ht="12.75">
      <c r="A1162" s="1"/>
      <c r="B1162" s="1"/>
      <c r="C1162" s="1"/>
      <c r="D1162" s="1"/>
      <c r="I1162" s="1"/>
      <c r="K1162" s="1"/>
    </row>
    <row r="1163" spans="1:11" ht="12.75">
      <c r="A1163" s="1"/>
      <c r="B1163" s="1"/>
      <c r="C1163" s="1"/>
      <c r="D1163" s="1"/>
      <c r="I1163" s="1"/>
      <c r="K1163" s="1"/>
    </row>
    <row r="1164" spans="1:11" ht="12.75">
      <c r="A1164" s="1"/>
      <c r="B1164" s="1"/>
      <c r="C1164" s="1"/>
      <c r="D1164" s="1"/>
      <c r="I1164" s="1"/>
      <c r="K1164" s="1"/>
    </row>
    <row r="1165" spans="1:11" ht="12.75">
      <c r="A1165" s="1"/>
      <c r="B1165" s="1"/>
      <c r="C1165" s="1"/>
      <c r="D1165" s="1"/>
      <c r="I1165" s="1"/>
      <c r="K1165" s="1"/>
    </row>
    <row r="1166" spans="1:11" ht="12.75">
      <c r="A1166" s="1"/>
      <c r="B1166" s="1"/>
      <c r="C1166" s="1"/>
      <c r="D1166" s="1"/>
      <c r="I1166" s="1"/>
      <c r="K1166" s="1"/>
    </row>
    <row r="1167" spans="1:11" ht="12.75">
      <c r="A1167" s="1"/>
      <c r="B1167" s="1"/>
      <c r="C1167" s="1"/>
      <c r="D1167" s="1"/>
      <c r="I1167" s="1"/>
      <c r="K1167" s="1"/>
    </row>
    <row r="1168" spans="1:11" ht="12.75">
      <c r="A1168" s="1"/>
      <c r="B1168" s="1"/>
      <c r="C1168" s="1"/>
      <c r="D1168" s="1"/>
      <c r="I1168" s="1"/>
      <c r="K1168" s="1"/>
    </row>
    <row r="1169" spans="1:11" ht="12.75">
      <c r="A1169" s="1"/>
      <c r="B1169" s="1"/>
      <c r="C1169" s="1"/>
      <c r="D1169" s="1"/>
      <c r="I1169" s="1"/>
      <c r="K1169" s="1"/>
    </row>
    <row r="1170" spans="1:11" ht="12.75">
      <c r="A1170" s="1"/>
      <c r="B1170" s="1"/>
      <c r="C1170" s="1"/>
      <c r="D1170" s="1"/>
      <c r="I1170" s="1"/>
      <c r="K1170" s="1"/>
    </row>
    <row r="1171" spans="1:11" ht="12.75">
      <c r="A1171" s="1"/>
      <c r="B1171" s="1"/>
      <c r="C1171" s="1"/>
      <c r="D1171" s="1"/>
      <c r="I1171" s="1"/>
      <c r="K1171" s="1"/>
    </row>
    <row r="1172" spans="1:11" ht="12.75">
      <c r="A1172" s="1"/>
      <c r="B1172" s="1"/>
      <c r="C1172" s="1"/>
      <c r="D1172" s="1"/>
      <c r="I1172" s="1"/>
      <c r="K1172" s="1"/>
    </row>
    <row r="1173" spans="1:11" ht="12.75">
      <c r="A1173" s="1"/>
      <c r="B1173" s="1"/>
      <c r="C1173" s="1"/>
      <c r="D1173" s="1"/>
      <c r="I1173" s="1"/>
      <c r="K1173" s="1"/>
    </row>
    <row r="1174" spans="1:11" ht="12.75">
      <c r="A1174" s="1"/>
      <c r="B1174" s="1"/>
      <c r="C1174" s="1"/>
      <c r="D1174" s="1"/>
      <c r="I1174" s="1"/>
      <c r="K1174" s="1"/>
    </row>
    <row r="1175" spans="1:11" ht="12.75">
      <c r="A1175" s="1"/>
      <c r="B1175" s="1"/>
      <c r="C1175" s="1"/>
      <c r="D1175" s="1"/>
      <c r="I1175" s="1"/>
      <c r="K1175" s="1"/>
    </row>
    <row r="1176" spans="1:11" ht="12.75">
      <c r="A1176" s="1"/>
      <c r="B1176" s="1"/>
      <c r="C1176" s="1"/>
      <c r="D1176" s="1"/>
      <c r="I1176" s="1"/>
      <c r="K1176" s="1"/>
    </row>
    <row r="1177" spans="1:11" ht="12.75">
      <c r="A1177" s="1"/>
      <c r="B1177" s="1"/>
      <c r="C1177" s="1"/>
      <c r="D1177" s="1"/>
      <c r="I1177" s="1"/>
      <c r="K1177" s="1"/>
    </row>
    <row r="1178" spans="1:11" ht="12.75">
      <c r="A1178" s="1"/>
      <c r="B1178" s="1"/>
      <c r="C1178" s="1"/>
      <c r="D1178" s="1"/>
      <c r="I1178" s="1"/>
      <c r="K1178" s="1"/>
    </row>
    <row r="1179" spans="1:11" ht="12.75">
      <c r="A1179" s="1"/>
      <c r="B1179" s="1"/>
      <c r="C1179" s="1"/>
      <c r="D1179" s="1"/>
      <c r="I1179" s="1"/>
      <c r="K1179" s="1"/>
    </row>
    <row r="1180" spans="1:11" ht="12.75">
      <c r="A1180" s="1"/>
      <c r="B1180" s="1"/>
      <c r="C1180" s="1"/>
      <c r="D1180" s="1"/>
      <c r="I1180" s="1"/>
      <c r="K1180" s="1"/>
    </row>
    <row r="1181" spans="1:11" ht="12.75">
      <c r="A1181" s="1"/>
      <c r="B1181" s="1"/>
      <c r="C1181" s="1"/>
      <c r="D1181" s="1"/>
      <c r="I1181" s="1"/>
      <c r="K1181" s="1"/>
    </row>
    <row r="1182" spans="1:11" ht="12.75">
      <c r="A1182" s="1"/>
      <c r="B1182" s="1"/>
      <c r="C1182" s="1"/>
      <c r="D1182" s="1"/>
      <c r="I1182" s="1"/>
      <c r="K1182" s="1"/>
    </row>
    <row r="1183" spans="1:11" ht="12.75">
      <c r="A1183" s="1"/>
      <c r="B1183" s="1"/>
      <c r="C1183" s="1"/>
      <c r="D1183" s="1"/>
      <c r="I1183" s="1"/>
      <c r="K1183" s="1"/>
    </row>
    <row r="1184" spans="1:11" ht="12.75">
      <c r="A1184" s="1"/>
      <c r="B1184" s="1"/>
      <c r="C1184" s="1"/>
      <c r="D1184" s="1"/>
      <c r="I1184" s="1"/>
      <c r="K1184" s="1"/>
    </row>
    <row r="1185" spans="1:11" ht="12.75">
      <c r="A1185" s="1"/>
      <c r="B1185" s="1"/>
      <c r="C1185" s="1"/>
      <c r="D1185" s="1"/>
      <c r="I1185" s="1"/>
      <c r="K1185" s="1"/>
    </row>
    <row r="1186" spans="1:11" ht="12.75">
      <c r="A1186" s="1"/>
      <c r="B1186" s="1"/>
      <c r="C1186" s="1"/>
      <c r="D1186" s="1"/>
      <c r="I1186" s="1"/>
      <c r="K1186" s="1"/>
    </row>
    <row r="1187" spans="1:11" ht="12.75">
      <c r="A1187" s="1"/>
      <c r="B1187" s="1"/>
      <c r="C1187" s="1"/>
      <c r="D1187" s="1"/>
      <c r="I1187" s="1"/>
      <c r="K1187" s="1"/>
    </row>
    <row r="1188" spans="1:11" ht="12.75">
      <c r="A1188" s="1"/>
      <c r="B1188" s="1"/>
      <c r="C1188" s="1"/>
      <c r="D1188" s="1"/>
      <c r="I1188" s="1"/>
      <c r="K1188" s="1"/>
    </row>
    <row r="1189" spans="1:11" ht="12.75">
      <c r="A1189" s="1"/>
      <c r="B1189" s="1"/>
      <c r="C1189" s="1"/>
      <c r="D1189" s="1"/>
      <c r="I1189" s="1"/>
      <c r="K1189" s="1"/>
    </row>
    <row r="1190" spans="1:11" ht="12.75">
      <c r="A1190" s="1"/>
      <c r="B1190" s="1"/>
      <c r="C1190" s="1"/>
      <c r="D1190" s="1"/>
      <c r="I1190" s="1"/>
      <c r="K1190" s="1"/>
    </row>
    <row r="1191" spans="1:11" ht="12.75">
      <c r="A1191" s="1"/>
      <c r="B1191" s="1"/>
      <c r="C1191" s="1"/>
      <c r="D1191" s="1"/>
      <c r="I1191" s="1"/>
      <c r="K1191" s="1"/>
    </row>
    <row r="1192" spans="1:11" ht="12.75">
      <c r="A1192" s="1"/>
      <c r="B1192" s="1"/>
      <c r="C1192" s="1"/>
      <c r="D1192" s="1"/>
      <c r="I1192" s="1"/>
      <c r="K1192" s="1"/>
    </row>
    <row r="1193" spans="1:11" ht="12.75">
      <c r="A1193" s="1"/>
      <c r="B1193" s="1"/>
      <c r="C1193" s="1"/>
      <c r="D1193" s="1"/>
      <c r="I1193" s="1"/>
      <c r="K1193" s="1"/>
    </row>
    <row r="1194" spans="1:11" ht="12.75">
      <c r="A1194" s="1"/>
      <c r="B1194" s="1"/>
      <c r="C1194" s="1"/>
      <c r="D1194" s="1"/>
      <c r="I1194" s="1"/>
      <c r="K1194" s="1"/>
    </row>
    <row r="1195" spans="1:11" ht="12.75">
      <c r="A1195" s="1"/>
      <c r="B1195" s="1"/>
      <c r="C1195" s="1"/>
      <c r="D1195" s="1"/>
      <c r="I1195" s="1"/>
      <c r="K1195" s="1"/>
    </row>
    <row r="1196" spans="1:11" ht="12.75">
      <c r="A1196" s="1"/>
      <c r="B1196" s="1"/>
      <c r="C1196" s="1"/>
      <c r="D1196" s="1"/>
      <c r="I1196" s="1"/>
      <c r="K1196" s="1"/>
    </row>
    <row r="1197" spans="1:11" ht="12.75">
      <c r="A1197" s="1"/>
      <c r="B1197" s="1"/>
      <c r="C1197" s="1"/>
      <c r="D1197" s="1"/>
      <c r="I1197" s="1"/>
      <c r="K1197" s="1"/>
    </row>
    <row r="1198" spans="1:11" ht="12.75">
      <c r="A1198" s="1"/>
      <c r="B1198" s="1"/>
      <c r="C1198" s="1"/>
      <c r="D1198" s="1"/>
      <c r="I1198" s="1"/>
      <c r="K1198" s="1"/>
    </row>
    <row r="1199" spans="1:11" ht="12.75">
      <c r="A1199" s="1"/>
      <c r="B1199" s="1"/>
      <c r="C1199" s="1"/>
      <c r="D1199" s="1"/>
      <c r="I1199" s="1"/>
      <c r="K1199" s="1"/>
    </row>
    <row r="1200" spans="1:11" ht="12.75">
      <c r="A1200" s="1"/>
      <c r="B1200" s="1"/>
      <c r="C1200" s="1"/>
      <c r="D1200" s="1"/>
      <c r="I1200" s="1"/>
      <c r="K1200" s="1"/>
    </row>
    <row r="1201" spans="1:11" ht="12.75">
      <c r="A1201" s="1"/>
      <c r="B1201" s="1"/>
      <c r="C1201" s="1"/>
      <c r="D1201" s="1"/>
      <c r="I1201" s="1"/>
      <c r="K1201" s="1"/>
    </row>
    <row r="1202" spans="1:11" ht="12.75">
      <c r="A1202" s="1"/>
      <c r="B1202" s="1"/>
      <c r="C1202" s="1"/>
      <c r="D1202" s="1"/>
      <c r="I1202" s="1"/>
      <c r="K1202" s="1"/>
    </row>
    <row r="1203" spans="1:11" ht="12.75">
      <c r="A1203" s="1"/>
      <c r="B1203" s="1"/>
      <c r="C1203" s="1"/>
      <c r="D1203" s="1"/>
      <c r="I1203" s="1"/>
      <c r="K1203" s="1"/>
    </row>
    <row r="1204" spans="1:11" ht="12.75">
      <c r="A1204" s="1"/>
      <c r="B1204" s="1"/>
      <c r="C1204" s="1"/>
      <c r="D1204" s="1"/>
      <c r="I1204" s="1"/>
      <c r="K1204" s="1"/>
    </row>
    <row r="1205" spans="1:11" ht="12.75">
      <c r="A1205" s="1"/>
      <c r="B1205" s="1"/>
      <c r="C1205" s="1"/>
      <c r="D1205" s="1"/>
      <c r="I1205" s="1"/>
      <c r="K1205" s="1"/>
    </row>
    <row r="1206" spans="1:11" ht="12.75">
      <c r="A1206" s="1"/>
      <c r="B1206" s="1"/>
      <c r="C1206" s="1"/>
      <c r="D1206" s="1"/>
      <c r="I1206" s="1"/>
      <c r="K1206" s="1"/>
    </row>
    <row r="1207" spans="1:11" ht="12.75">
      <c r="A1207" s="1"/>
      <c r="B1207" s="1"/>
      <c r="C1207" s="1"/>
      <c r="D1207" s="1"/>
      <c r="I1207" s="1"/>
      <c r="K1207" s="1"/>
    </row>
    <row r="1208" spans="1:11" ht="12.75">
      <c r="A1208" s="1"/>
      <c r="B1208" s="1"/>
      <c r="C1208" s="1"/>
      <c r="D1208" s="1"/>
      <c r="I1208" s="1"/>
      <c r="K1208" s="1"/>
    </row>
    <row r="1209" spans="1:11" ht="12.75">
      <c r="A1209" s="1"/>
      <c r="B1209" s="1"/>
      <c r="C1209" s="1"/>
      <c r="D1209" s="1"/>
      <c r="I1209" s="1"/>
      <c r="K1209" s="1"/>
    </row>
    <row r="1210" spans="1:11" ht="12.75">
      <c r="A1210" s="1"/>
      <c r="B1210" s="1"/>
      <c r="C1210" s="1"/>
      <c r="D1210" s="1"/>
      <c r="I1210" s="1"/>
      <c r="K1210" s="1"/>
    </row>
    <row r="1211" spans="1:11" ht="12.75">
      <c r="A1211" s="1"/>
      <c r="B1211" s="1"/>
      <c r="C1211" s="1"/>
      <c r="D1211" s="1"/>
      <c r="I1211" s="1"/>
      <c r="K1211" s="1"/>
    </row>
    <row r="1212" spans="1:11" ht="12.75">
      <c r="A1212" s="1"/>
      <c r="B1212" s="1"/>
      <c r="C1212" s="1"/>
      <c r="D1212" s="1"/>
      <c r="I1212" s="1"/>
      <c r="K1212" s="1"/>
    </row>
    <row r="1213" spans="1:11" ht="12.75">
      <c r="A1213" s="1"/>
      <c r="B1213" s="1"/>
      <c r="C1213" s="1"/>
      <c r="D1213" s="1"/>
      <c r="I1213" s="1"/>
      <c r="K1213" s="1"/>
    </row>
    <row r="1214" spans="1:11" ht="12.75">
      <c r="A1214" s="1"/>
      <c r="B1214" s="1"/>
      <c r="C1214" s="1"/>
      <c r="D1214" s="1"/>
      <c r="I1214" s="1"/>
      <c r="K1214" s="1"/>
    </row>
    <row r="1215" spans="1:11" ht="12.75">
      <c r="A1215" s="1"/>
      <c r="B1215" s="1"/>
      <c r="C1215" s="1"/>
      <c r="D1215" s="1"/>
      <c r="I1215" s="1"/>
      <c r="K1215" s="1"/>
    </row>
    <row r="1216" spans="1:11" ht="12.75">
      <c r="A1216" s="1"/>
      <c r="B1216" s="1"/>
      <c r="C1216" s="1"/>
      <c r="D1216" s="1"/>
      <c r="I1216" s="1"/>
      <c r="K1216" s="1"/>
    </row>
    <row r="1217" spans="1:11" ht="12.75">
      <c r="A1217" s="1"/>
      <c r="B1217" s="1"/>
      <c r="C1217" s="1"/>
      <c r="D1217" s="1"/>
      <c r="I1217" s="1"/>
      <c r="K1217" s="1"/>
    </row>
    <row r="1218" spans="1:11" ht="12.75">
      <c r="A1218" s="1"/>
      <c r="B1218" s="1"/>
      <c r="C1218" s="1"/>
      <c r="D1218" s="1"/>
      <c r="I1218" s="1"/>
      <c r="K1218" s="1"/>
    </row>
    <row r="1219" spans="1:11" ht="12.75">
      <c r="A1219" s="1"/>
      <c r="B1219" s="1"/>
      <c r="C1219" s="1"/>
      <c r="D1219" s="1"/>
      <c r="I1219" s="1"/>
      <c r="K1219" s="1"/>
    </row>
    <row r="1220" spans="1:11" ht="12.75">
      <c r="A1220" s="1"/>
      <c r="B1220" s="1"/>
      <c r="C1220" s="1"/>
      <c r="D1220" s="1"/>
      <c r="I1220" s="1"/>
      <c r="K1220" s="1"/>
    </row>
    <row r="1221" spans="1:11" ht="12.75">
      <c r="A1221" s="1"/>
      <c r="B1221" s="1"/>
      <c r="C1221" s="1"/>
      <c r="D1221" s="1"/>
      <c r="I1221" s="1"/>
      <c r="K1221" s="1"/>
    </row>
    <row r="1222" spans="1:11" ht="12.75">
      <c r="A1222" s="1"/>
      <c r="B1222" s="1"/>
      <c r="C1222" s="1"/>
      <c r="D1222" s="1"/>
      <c r="I1222" s="1"/>
      <c r="K1222" s="1"/>
    </row>
    <row r="1223" spans="1:11" ht="12.75">
      <c r="A1223" s="1"/>
      <c r="B1223" s="1"/>
      <c r="C1223" s="1"/>
      <c r="D1223" s="1"/>
      <c r="I1223" s="1"/>
      <c r="K1223" s="1"/>
    </row>
    <row r="1224" spans="1:11" ht="12.75">
      <c r="A1224" s="1"/>
      <c r="B1224" s="1"/>
      <c r="C1224" s="1"/>
      <c r="D1224" s="1"/>
      <c r="I1224" s="1"/>
      <c r="K1224" s="1"/>
    </row>
    <row r="1225" spans="1:11" ht="12.75">
      <c r="A1225" s="1"/>
      <c r="B1225" s="1"/>
      <c r="C1225" s="1"/>
      <c r="D1225" s="1"/>
      <c r="I1225" s="1"/>
      <c r="K1225" s="1"/>
    </row>
    <row r="1226" spans="1:11" ht="12.75">
      <c r="A1226" s="1"/>
      <c r="B1226" s="1"/>
      <c r="C1226" s="1"/>
      <c r="D1226" s="1"/>
      <c r="I1226" s="1"/>
      <c r="K1226" s="1"/>
    </row>
    <row r="1227" spans="1:11" ht="12.75">
      <c r="A1227" s="1"/>
      <c r="B1227" s="1"/>
      <c r="C1227" s="1"/>
      <c r="D1227" s="1"/>
      <c r="I1227" s="1"/>
      <c r="K1227" s="1"/>
    </row>
    <row r="1228" spans="1:11" ht="12.75">
      <c r="A1228" s="1"/>
      <c r="B1228" s="1"/>
      <c r="C1228" s="1"/>
      <c r="D1228" s="1"/>
      <c r="I1228" s="1"/>
      <c r="K1228" s="1"/>
    </row>
    <row r="1229" spans="1:11" ht="12.75">
      <c r="A1229" s="1"/>
      <c r="B1229" s="1"/>
      <c r="C1229" s="1"/>
      <c r="D1229" s="1"/>
      <c r="I1229" s="1"/>
      <c r="K1229" s="1"/>
    </row>
    <row r="1230" spans="1:11" ht="12.75">
      <c r="A1230" s="1"/>
      <c r="B1230" s="1"/>
      <c r="C1230" s="1"/>
      <c r="D1230" s="1"/>
      <c r="I1230" s="1"/>
      <c r="K1230" s="1"/>
    </row>
    <row r="1231" spans="1:11" ht="12.75">
      <c r="A1231" s="1"/>
      <c r="B1231" s="1"/>
      <c r="C1231" s="1"/>
      <c r="D1231" s="1"/>
      <c r="I1231" s="1"/>
      <c r="K1231" s="1"/>
    </row>
    <row r="1232" spans="1:11" ht="12.75">
      <c r="A1232" s="1"/>
      <c r="B1232" s="1"/>
      <c r="C1232" s="1"/>
      <c r="D1232" s="1"/>
      <c r="I1232" s="1"/>
      <c r="K1232" s="1"/>
    </row>
    <row r="1233" spans="1:11" ht="12.75">
      <c r="A1233" s="1"/>
      <c r="B1233" s="1"/>
      <c r="C1233" s="1"/>
      <c r="D1233" s="1"/>
      <c r="I1233" s="1"/>
      <c r="K1233" s="1"/>
    </row>
    <row r="1234" spans="1:11" ht="12.75">
      <c r="A1234" s="1"/>
      <c r="B1234" s="1"/>
      <c r="C1234" s="1"/>
      <c r="D1234" s="1"/>
      <c r="I1234" s="1"/>
      <c r="K1234" s="1"/>
    </row>
    <row r="1235" spans="1:11" ht="12.75">
      <c r="A1235" s="1"/>
      <c r="B1235" s="1"/>
      <c r="C1235" s="1"/>
      <c r="D1235" s="1"/>
      <c r="I1235" s="1"/>
      <c r="K1235" s="1"/>
    </row>
    <row r="1236" spans="1:11" ht="12.75">
      <c r="A1236" s="1"/>
      <c r="B1236" s="1"/>
      <c r="C1236" s="1"/>
      <c r="D1236" s="1"/>
      <c r="I1236" s="1"/>
      <c r="K1236" s="1"/>
    </row>
    <row r="1237" spans="1:11" ht="12.75">
      <c r="A1237" s="1"/>
      <c r="B1237" s="1"/>
      <c r="C1237" s="1"/>
      <c r="D1237" s="1"/>
      <c r="I1237" s="1"/>
      <c r="K1237" s="1"/>
    </row>
    <row r="1238" spans="1:11" ht="12.75">
      <c r="A1238" s="1"/>
      <c r="B1238" s="1"/>
      <c r="C1238" s="1"/>
      <c r="D1238" s="1"/>
      <c r="I1238" s="1"/>
      <c r="K1238" s="1"/>
    </row>
    <row r="1239" spans="1:11" ht="12.75">
      <c r="A1239" s="1"/>
      <c r="B1239" s="1"/>
      <c r="C1239" s="1"/>
      <c r="D1239" s="1"/>
      <c r="I1239" s="1"/>
      <c r="K1239" s="1"/>
    </row>
    <row r="1240" spans="1:11" ht="12.75">
      <c r="A1240" s="1"/>
      <c r="B1240" s="1"/>
      <c r="C1240" s="1"/>
      <c r="D1240" s="1"/>
      <c r="I1240" s="1"/>
      <c r="K1240" s="1"/>
    </row>
    <row r="1241" spans="1:11" ht="12.75">
      <c r="A1241" s="1"/>
      <c r="B1241" s="1"/>
      <c r="C1241" s="1"/>
      <c r="D1241" s="1"/>
      <c r="I1241" s="1"/>
      <c r="K1241" s="1"/>
    </row>
    <row r="1242" spans="1:11" ht="12.75">
      <c r="A1242" s="1"/>
      <c r="B1242" s="1"/>
      <c r="C1242" s="1"/>
      <c r="D1242" s="1"/>
      <c r="I1242" s="1"/>
      <c r="K1242" s="1"/>
    </row>
    <row r="1243" spans="1:11" ht="12.75">
      <c r="A1243" s="1"/>
      <c r="B1243" s="1"/>
      <c r="C1243" s="1"/>
      <c r="D1243" s="1"/>
      <c r="I1243" s="1"/>
      <c r="K1243" s="1"/>
    </row>
    <row r="1244" spans="1:11" ht="12.75">
      <c r="A1244" s="1"/>
      <c r="B1244" s="1"/>
      <c r="C1244" s="1"/>
      <c r="D1244" s="1"/>
      <c r="I1244" s="1"/>
      <c r="K1244" s="1"/>
    </row>
    <row r="1245" spans="1:11" ht="12.75">
      <c r="A1245" s="1"/>
      <c r="B1245" s="1"/>
      <c r="C1245" s="1"/>
      <c r="D1245" s="1"/>
      <c r="I1245" s="1"/>
      <c r="K1245" s="1"/>
    </row>
    <row r="1246" spans="1:11" ht="12.75">
      <c r="A1246" s="1"/>
      <c r="B1246" s="1"/>
      <c r="C1246" s="1"/>
      <c r="D1246" s="1"/>
      <c r="I1246" s="1"/>
      <c r="K1246" s="1"/>
    </row>
    <row r="1247" spans="1:11" ht="12.75">
      <c r="A1247" s="1"/>
      <c r="B1247" s="1"/>
      <c r="C1247" s="1"/>
      <c r="D1247" s="1"/>
      <c r="I1247" s="1"/>
      <c r="K1247" s="1"/>
    </row>
    <row r="1248" spans="1:11" ht="12.75">
      <c r="A1248" s="1"/>
      <c r="B1248" s="1"/>
      <c r="C1248" s="1"/>
      <c r="D1248" s="1"/>
      <c r="I1248" s="1"/>
      <c r="K1248" s="1"/>
    </row>
    <row r="1249" spans="1:11" ht="12.75">
      <c r="A1249" s="1"/>
      <c r="B1249" s="1"/>
      <c r="C1249" s="1"/>
      <c r="D1249" s="1"/>
      <c r="I1249" s="1"/>
      <c r="K1249" s="1"/>
    </row>
    <row r="1250" spans="1:11" ht="12.75">
      <c r="A1250" s="1"/>
      <c r="B1250" s="1"/>
      <c r="C1250" s="1"/>
      <c r="D1250" s="1"/>
      <c r="I1250" s="1"/>
      <c r="K1250" s="1"/>
    </row>
    <row r="1251" spans="1:11" ht="12.75">
      <c r="A1251" s="1"/>
      <c r="B1251" s="1"/>
      <c r="C1251" s="1"/>
      <c r="D1251" s="1"/>
      <c r="I1251" s="1"/>
      <c r="K1251" s="1"/>
    </row>
    <row r="1252" spans="1:11" ht="12.75">
      <c r="A1252" s="1"/>
      <c r="B1252" s="1"/>
      <c r="C1252" s="1"/>
      <c r="D1252" s="1"/>
      <c r="I1252" s="1"/>
      <c r="K1252" s="1"/>
    </row>
    <row r="1253" spans="1:11" ht="12.75">
      <c r="A1253" s="1"/>
      <c r="B1253" s="1"/>
      <c r="C1253" s="1"/>
      <c r="D1253" s="1"/>
      <c r="I1253" s="1"/>
      <c r="K1253" s="1"/>
    </row>
    <row r="1254" spans="1:11" ht="12.75">
      <c r="A1254" s="1"/>
      <c r="B1254" s="1"/>
      <c r="C1254" s="1"/>
      <c r="D1254" s="1"/>
      <c r="I1254" s="1"/>
      <c r="K1254" s="1"/>
    </row>
    <row r="1255" spans="1:11" ht="12.75">
      <c r="A1255" s="1"/>
      <c r="B1255" s="1"/>
      <c r="C1255" s="1"/>
      <c r="D1255" s="1"/>
      <c r="I1255" s="1"/>
      <c r="K1255" s="1"/>
    </row>
    <row r="1256" spans="1:11" ht="12.75">
      <c r="A1256" s="1"/>
      <c r="B1256" s="1"/>
      <c r="C1256" s="1"/>
      <c r="D1256" s="1"/>
      <c r="I1256" s="1"/>
      <c r="K1256" s="1"/>
    </row>
    <row r="1257" spans="1:11" ht="12.75">
      <c r="A1257" s="1"/>
      <c r="B1257" s="1"/>
      <c r="C1257" s="1"/>
      <c r="D1257" s="1"/>
      <c r="I1257" s="1"/>
      <c r="K1257" s="1"/>
    </row>
    <row r="1258" spans="1:11" ht="12.75">
      <c r="A1258" s="1"/>
      <c r="B1258" s="1"/>
      <c r="C1258" s="1"/>
      <c r="D1258" s="1"/>
      <c r="I1258" s="1"/>
      <c r="K1258" s="1"/>
    </row>
    <row r="1259" spans="1:11" ht="12.75">
      <c r="A1259" s="1"/>
      <c r="B1259" s="1"/>
      <c r="C1259" s="1"/>
      <c r="D1259" s="1"/>
      <c r="I1259" s="1"/>
      <c r="K1259" s="1"/>
    </row>
    <row r="1260" spans="1:11" ht="12.75">
      <c r="A1260" s="1"/>
      <c r="B1260" s="1"/>
      <c r="C1260" s="1"/>
      <c r="D1260" s="1"/>
      <c r="I1260" s="1"/>
      <c r="K1260" s="1"/>
    </row>
    <row r="1261" spans="1:11" ht="12.75">
      <c r="A1261" s="1"/>
      <c r="B1261" s="1"/>
      <c r="C1261" s="1"/>
      <c r="D1261" s="1"/>
      <c r="I1261" s="1"/>
      <c r="K1261" s="1"/>
    </row>
    <row r="1262" spans="1:11" ht="12.75">
      <c r="A1262" s="1"/>
      <c r="B1262" s="1"/>
      <c r="C1262" s="1"/>
      <c r="D1262" s="1"/>
      <c r="I1262" s="1"/>
      <c r="K1262" s="1"/>
    </row>
    <row r="1263" spans="1:11" ht="12.75">
      <c r="A1263" s="1"/>
      <c r="B1263" s="1"/>
      <c r="C1263" s="1"/>
      <c r="D1263" s="1"/>
      <c r="I1263" s="1"/>
      <c r="K1263" s="1"/>
    </row>
    <row r="1264" spans="1:11" ht="12.75">
      <c r="A1264" s="1"/>
      <c r="B1264" s="1"/>
      <c r="C1264" s="1"/>
      <c r="D1264" s="1"/>
      <c r="I1264" s="1"/>
      <c r="K1264" s="1"/>
    </row>
    <row r="1265" spans="1:11" ht="12.75">
      <c r="A1265" s="1"/>
      <c r="B1265" s="1"/>
      <c r="C1265" s="1"/>
      <c r="D1265" s="1"/>
      <c r="I1265" s="1"/>
      <c r="K1265" s="1"/>
    </row>
    <row r="1266" spans="1:11" ht="12.75">
      <c r="A1266" s="1"/>
      <c r="B1266" s="1"/>
      <c r="C1266" s="1"/>
      <c r="D1266" s="1"/>
      <c r="I1266" s="1"/>
      <c r="K1266" s="1"/>
    </row>
    <row r="1267" spans="1:11" ht="12.75">
      <c r="A1267" s="1"/>
      <c r="B1267" s="1"/>
      <c r="C1267" s="1"/>
      <c r="D1267" s="1"/>
      <c r="I1267" s="1"/>
      <c r="K1267" s="1"/>
    </row>
    <row r="1268" spans="9:11" ht="12.75">
      <c r="I1268" s="1"/>
      <c r="K1268" s="1"/>
    </row>
    <row r="1269" spans="9:11" ht="12.75">
      <c r="I1269" s="1"/>
      <c r="K1269" s="1"/>
    </row>
    <row r="1270" spans="9:11" ht="12.75">
      <c r="I1270" s="1"/>
      <c r="K1270" s="1"/>
    </row>
    <row r="1271" spans="9:11" ht="12.75">
      <c r="I1271" s="1"/>
      <c r="K1271" s="1"/>
    </row>
    <row r="1272" spans="9:11" ht="12.75">
      <c r="I1272" s="1"/>
      <c r="K1272" s="1"/>
    </row>
    <row r="1273" spans="9:11" ht="12.75">
      <c r="I1273" s="1"/>
      <c r="K1273" s="1"/>
    </row>
    <row r="1274" spans="9:11" ht="12.75">
      <c r="I1274" s="1"/>
      <c r="K1274" s="1"/>
    </row>
    <row r="1275" spans="9:11" ht="12.75">
      <c r="I1275" s="1"/>
      <c r="K1275" s="1"/>
    </row>
    <row r="1276" spans="9:11" ht="12.75">
      <c r="I1276" s="1"/>
      <c r="K1276" s="1"/>
    </row>
    <row r="1277" spans="9:11" ht="12.75">
      <c r="I1277" s="1"/>
      <c r="K1277" s="1"/>
    </row>
    <row r="1278" spans="9:11" ht="12.75">
      <c r="I1278" s="1"/>
      <c r="K1278" s="1"/>
    </row>
    <row r="1279" spans="9:11" ht="12.75">
      <c r="I1279" s="1"/>
      <c r="K1279" s="1"/>
    </row>
    <row r="1280" spans="9:11" ht="12.75">
      <c r="I1280" s="1"/>
      <c r="K1280" s="1"/>
    </row>
    <row r="1281" spans="9:11" ht="12.75">
      <c r="I1281" s="1"/>
      <c r="K1281" s="1"/>
    </row>
    <row r="1282" spans="9:11" ht="12.75">
      <c r="I1282" s="1"/>
      <c r="K1282" s="1"/>
    </row>
    <row r="1283" spans="9:11" ht="12.75">
      <c r="I1283" s="1"/>
      <c r="K1283" s="1"/>
    </row>
    <row r="1284" spans="9:11" ht="12.75">
      <c r="I1284" s="1"/>
      <c r="K1284" s="1"/>
    </row>
    <row r="1285" spans="9:11" ht="12.75">
      <c r="I1285" s="1"/>
      <c r="K1285" s="1"/>
    </row>
    <row r="1286" spans="9:11" ht="12.75">
      <c r="I1286" s="1"/>
      <c r="K1286" s="1"/>
    </row>
    <row r="1287" spans="9:11" ht="12.75">
      <c r="I1287" s="1"/>
      <c r="K1287" s="1"/>
    </row>
    <row r="1288" spans="9:11" ht="12.75">
      <c r="I1288" s="1"/>
      <c r="K1288" s="1"/>
    </row>
    <row r="1289" spans="9:11" ht="12.75">
      <c r="I1289" s="1"/>
      <c r="K1289" s="1"/>
    </row>
    <row r="1290" spans="9:11" ht="12.75">
      <c r="I1290" s="1"/>
      <c r="K1290" s="1"/>
    </row>
    <row r="1291" spans="9:11" ht="12.75">
      <c r="I1291" s="1"/>
      <c r="K1291" s="1"/>
    </row>
    <row r="1292" spans="9:11" ht="12.75">
      <c r="I1292" s="1"/>
      <c r="K1292" s="1"/>
    </row>
    <row r="1293" spans="9:11" ht="12.75">
      <c r="I1293" s="1"/>
      <c r="K1293" s="1"/>
    </row>
    <row r="1294" spans="9:11" ht="12.75">
      <c r="I1294" s="1"/>
      <c r="K1294" s="1"/>
    </row>
    <row r="1295" spans="9:11" ht="12.75">
      <c r="I1295" s="1"/>
      <c r="K1295" s="1"/>
    </row>
    <row r="1296" spans="9:11" ht="12.75">
      <c r="I1296" s="1"/>
      <c r="K1296" s="1"/>
    </row>
    <row r="1297" spans="9:11" ht="12.75">
      <c r="I1297" s="1"/>
      <c r="K1297" s="1"/>
    </row>
    <row r="1298" spans="9:11" ht="12.75">
      <c r="I1298" s="1"/>
      <c r="K1298" s="1"/>
    </row>
    <row r="1299" spans="9:11" ht="12.75">
      <c r="I1299" s="1"/>
      <c r="K1299" s="1"/>
    </row>
    <row r="1300" spans="9:11" ht="12.75">
      <c r="I1300" s="1"/>
      <c r="K1300" s="1"/>
    </row>
    <row r="1301" spans="9:11" ht="12.75">
      <c r="I1301" s="1"/>
      <c r="K1301" s="1"/>
    </row>
    <row r="1302" spans="9:11" ht="12.75">
      <c r="I1302" s="1"/>
      <c r="K1302" s="1"/>
    </row>
    <row r="1303" spans="9:11" ht="12.75">
      <c r="I1303" s="1"/>
      <c r="K1303" s="1"/>
    </row>
    <row r="1304" spans="9:11" ht="12.75">
      <c r="I1304" s="1"/>
      <c r="K1304" s="1"/>
    </row>
    <row r="1305" spans="9:11" ht="12.75">
      <c r="I1305" s="1"/>
      <c r="K1305" s="1"/>
    </row>
    <row r="1306" spans="9:11" ht="12.75">
      <c r="I1306" s="1"/>
      <c r="K1306" s="1"/>
    </row>
    <row r="1307" spans="9:11" ht="12.75">
      <c r="I1307" s="1"/>
      <c r="K1307" s="1"/>
    </row>
    <row r="1308" spans="9:11" ht="12.75">
      <c r="I1308" s="1"/>
      <c r="K1308" s="1"/>
    </row>
    <row r="1309" ht="12.75">
      <c r="K1309" s="1"/>
    </row>
  </sheetData>
  <mergeCells count="1">
    <mergeCell ref="A1:J1"/>
  </mergeCells>
  <printOptions/>
  <pageMargins left="0.75" right="0.75" top="1" bottom="1" header="0.5" footer="0.5"/>
  <pageSetup horizontalDpi="600" verticalDpi="600" orientation="portrait" r:id="rId1"/>
  <headerFooter alignWithMargins="0">
    <oddHeader>&amp;CBest-Player-Available Score</oddHeader>
  </headerFooter>
</worksheet>
</file>

<file path=xl/worksheets/sheet3.xml><?xml version="1.0" encoding="utf-8"?>
<worksheet xmlns="http://schemas.openxmlformats.org/spreadsheetml/2006/main" xmlns:r="http://schemas.openxmlformats.org/officeDocument/2006/relationships">
  <dimension ref="A1:C18"/>
  <sheetViews>
    <sheetView workbookViewId="0" topLeftCell="A1">
      <pane xSplit="3" ySplit="2" topLeftCell="D8" activePane="bottomRight" state="frozen"/>
      <selection pane="topLeft" activeCell="A1" sqref="A1"/>
      <selection pane="topRight" activeCell="D1" sqref="D1"/>
      <selection pane="bottomLeft" activeCell="A2" sqref="A2"/>
      <selection pane="bottomRight" activeCell="A18" sqref="A18"/>
    </sheetView>
  </sheetViews>
  <sheetFormatPr defaultColWidth="9.140625" defaultRowHeight="12.75"/>
  <cols>
    <col min="1" max="1" width="24.57421875" style="0" bestFit="1" customWidth="1"/>
    <col min="2" max="2" width="7.57421875" style="22" customWidth="1"/>
    <col min="3" max="3" width="76.28125" style="18" customWidth="1"/>
    <col min="4" max="16384" width="8.8515625" style="0" customWidth="1"/>
  </cols>
  <sheetData>
    <row r="1" spans="1:3" ht="15.75">
      <c r="A1" s="70" t="s">
        <v>90</v>
      </c>
      <c r="B1" s="71"/>
      <c r="C1" s="71"/>
    </row>
    <row r="2" spans="1:3" ht="38.25">
      <c r="A2" s="12" t="s">
        <v>834</v>
      </c>
      <c r="B2" s="20" t="s">
        <v>1033</v>
      </c>
      <c r="C2" s="13" t="s">
        <v>1034</v>
      </c>
    </row>
    <row r="3" spans="1:3" ht="38.25">
      <c r="A3" s="2" t="s">
        <v>1018</v>
      </c>
      <c r="B3" s="21">
        <v>4</v>
      </c>
      <c r="C3" s="19" t="s">
        <v>1048</v>
      </c>
    </row>
    <row r="4" spans="1:3" ht="39" customHeight="1">
      <c r="A4" s="2" t="s">
        <v>1019</v>
      </c>
      <c r="B4" s="21">
        <v>4</v>
      </c>
      <c r="C4" s="19" t="s">
        <v>1035</v>
      </c>
    </row>
    <row r="5" spans="1:3" ht="38.25">
      <c r="A5" s="2" t="s">
        <v>1020</v>
      </c>
      <c r="B5" s="21">
        <v>5</v>
      </c>
      <c r="C5" s="19" t="s">
        <v>1038</v>
      </c>
    </row>
    <row r="6" spans="1:3" ht="38.25">
      <c r="A6" s="2" t="s">
        <v>1021</v>
      </c>
      <c r="B6" s="21">
        <v>3</v>
      </c>
      <c r="C6" s="19" t="s">
        <v>1039</v>
      </c>
    </row>
    <row r="7" spans="1:3" ht="38.25">
      <c r="A7" s="2" t="s">
        <v>1022</v>
      </c>
      <c r="B7" s="21">
        <v>9</v>
      </c>
      <c r="C7" s="19" t="s">
        <v>1049</v>
      </c>
    </row>
    <row r="8" spans="1:3" ht="38.25">
      <c r="A8" s="2" t="s">
        <v>1023</v>
      </c>
      <c r="B8" s="21">
        <v>1</v>
      </c>
      <c r="C8" s="19" t="s">
        <v>1040</v>
      </c>
    </row>
    <row r="9" spans="1:3" ht="25.5">
      <c r="A9" s="2" t="s">
        <v>1024</v>
      </c>
      <c r="B9" s="21">
        <v>8</v>
      </c>
      <c r="C9" s="19" t="s">
        <v>1036</v>
      </c>
    </row>
    <row r="10" spans="1:3" ht="51" customHeight="1">
      <c r="A10" s="2" t="s">
        <v>1025</v>
      </c>
      <c r="B10" s="21">
        <v>3</v>
      </c>
      <c r="C10" s="19" t="s">
        <v>1050</v>
      </c>
    </row>
    <row r="11" spans="1:3" ht="25.5">
      <c r="A11" s="2" t="s">
        <v>1026</v>
      </c>
      <c r="B11" s="21">
        <v>1</v>
      </c>
      <c r="C11" s="19" t="s">
        <v>1051</v>
      </c>
    </row>
    <row r="12" spans="1:3" ht="63.75">
      <c r="A12" s="2" t="s">
        <v>1053</v>
      </c>
      <c r="B12" s="21">
        <v>6</v>
      </c>
      <c r="C12" s="19" t="s">
        <v>1052</v>
      </c>
    </row>
    <row r="13" spans="1:3" ht="51">
      <c r="A13" s="2" t="s">
        <v>1027</v>
      </c>
      <c r="B13" s="21">
        <v>10</v>
      </c>
      <c r="C13" s="19" t="s">
        <v>1042</v>
      </c>
    </row>
    <row r="14" spans="1:3" ht="51">
      <c r="A14" s="2" t="s">
        <v>1028</v>
      </c>
      <c r="B14" s="21">
        <v>7</v>
      </c>
      <c r="C14" s="19" t="s">
        <v>1054</v>
      </c>
    </row>
    <row r="15" spans="1:3" ht="51">
      <c r="A15" s="2" t="s">
        <v>1029</v>
      </c>
      <c r="B15" s="21">
        <v>5</v>
      </c>
      <c r="C15" s="19" t="s">
        <v>1043</v>
      </c>
    </row>
    <row r="16" spans="1:3" ht="38.25">
      <c r="A16" s="2" t="s">
        <v>1030</v>
      </c>
      <c r="B16" s="21">
        <v>1</v>
      </c>
      <c r="C16" s="19" t="s">
        <v>1041</v>
      </c>
    </row>
    <row r="17" spans="1:3" ht="38.25">
      <c r="A17" s="2" t="s">
        <v>1031</v>
      </c>
      <c r="B17" s="21">
        <v>7</v>
      </c>
      <c r="C17" s="19" t="s">
        <v>1046</v>
      </c>
    </row>
    <row r="18" spans="1:3" ht="38.25">
      <c r="A18" s="2" t="s">
        <v>1032</v>
      </c>
      <c r="B18" s="21">
        <v>2</v>
      </c>
      <c r="C18" s="19" t="s">
        <v>1055</v>
      </c>
    </row>
  </sheetData>
  <mergeCells count="1">
    <mergeCell ref="A1:C1"/>
  </mergeCells>
  <printOptions/>
  <pageMargins left="0.75" right="0.75" top="1" bottom="1" header="0.5" footer="0.5"/>
  <pageSetup horizontalDpi="600" verticalDpi="600"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Morgan Lewis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mp072056</dc:creator>
  <cp:keywords/>
  <dc:description/>
  <cp:lastModifiedBy>mp072056</cp:lastModifiedBy>
  <cp:lastPrinted>2009-04-15T19:59:36Z</cp:lastPrinted>
  <dcterms:created xsi:type="dcterms:W3CDTF">2009-04-13T23:44:00Z</dcterms:created>
  <dcterms:modified xsi:type="dcterms:W3CDTF">2009-04-16T23:40:14Z</dcterms:modified>
  <cp:category/>
  <cp:version/>
  <cp:contentType/>
  <cp:contentStatus/>
</cp:coreProperties>
</file>